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460" activeTab="0"/>
  </bookViews>
  <sheets>
    <sheet name="út és tereprendezés" sheetId="1" r:id="rId1"/>
  </sheets>
  <definedNames/>
  <calcPr fullCalcOnLoad="1"/>
</workbook>
</file>

<file path=xl/sharedStrings.xml><?xml version="1.0" encoding="utf-8"?>
<sst xmlns="http://schemas.openxmlformats.org/spreadsheetml/2006/main" count="152" uniqueCount="104">
  <si>
    <t>Ssz.</t>
  </si>
  <si>
    <t>Tételszám</t>
  </si>
  <si>
    <t>Tétel szövege</t>
  </si>
  <si>
    <t>Menny.</t>
  </si>
  <si>
    <t>Egység</t>
  </si>
  <si>
    <t>Díj egységre</t>
  </si>
  <si>
    <t>Anyag összesen</t>
  </si>
  <si>
    <t>Díj összesen</t>
  </si>
  <si>
    <t>m3</t>
  </si>
  <si>
    <t>m</t>
  </si>
  <si>
    <t>II.</t>
  </si>
  <si>
    <t>Alépítményi munkák</t>
  </si>
  <si>
    <t>m2</t>
  </si>
  <si>
    <t>db</t>
  </si>
  <si>
    <t>Fajlagos egységár</t>
  </si>
  <si>
    <t>Szakág:</t>
  </si>
  <si>
    <t>Létesítmény megnevezés:</t>
  </si>
  <si>
    <t>NO:</t>
  </si>
  <si>
    <t>Tükör felület készítés</t>
  </si>
  <si>
    <t>Tükörfelület tömörítés 50 cm vtg.-ban, 95% tömörségi fokra.</t>
  </si>
  <si>
    <t>Símító hengerlés készítése.</t>
  </si>
  <si>
    <t>Tömörség vizsgálat. ( mintavétel, laboratóriumi elemzés)</t>
  </si>
  <si>
    <t>VI.</t>
  </si>
  <si>
    <t>V.</t>
  </si>
  <si>
    <t>Bontási munkák</t>
  </si>
  <si>
    <t>Bevágás és töltés építés, földmozgatás 300 m távolságig.</t>
  </si>
  <si>
    <t>Padka felület tömörítés 50 cm vtg.- ban, 90 % fokra.</t>
  </si>
  <si>
    <t>Ideiglenes forgalom korlátozás munkái</t>
  </si>
  <si>
    <t>Közúton folyó munkák</t>
  </si>
  <si>
    <t>Előzni tilos</t>
  </si>
  <si>
    <t>30 km/ h sebességkorlátozás</t>
  </si>
  <si>
    <t>Piros - fehér sávozású ( nyíl) tábla.</t>
  </si>
  <si>
    <t xml:space="preserve">Kétoldali útszűkület </t>
  </si>
  <si>
    <t>Egyéb munkák</t>
  </si>
  <si>
    <t>Közmű kezelői szakközeg jelenlétének biztosítása.</t>
  </si>
  <si>
    <t>óra</t>
  </si>
  <si>
    <t>Föld szállítás mozgatással, rakodással 10 km távolságra.</t>
  </si>
  <si>
    <t>Összesen</t>
  </si>
  <si>
    <t>Aszfaltburkolat bontása törmelékre. Feltételezett szerkezeti vastagság: 40 cm</t>
  </si>
  <si>
    <t>Előirányzat!</t>
  </si>
  <si>
    <t>Kiékelő zúzalék hengerlés / 0/20/ készítése 5 cm vtg.- ban, mészkő zúzalékból.</t>
  </si>
  <si>
    <t>Aszfalt burklatú út</t>
  </si>
  <si>
    <t>Nemesített padka felüete</t>
  </si>
  <si>
    <t>Padka készítés.</t>
  </si>
  <si>
    <t>M20 j. mechanikai stabilizációs útalap készítése, 30 cm vtg.- ban.</t>
  </si>
  <si>
    <t>Megjegyzés</t>
  </si>
  <si>
    <t>1730x0.4</t>
  </si>
  <si>
    <t>1730 m2 felület</t>
  </si>
  <si>
    <t>Közmű feltárás kézi erővel, közmű kezelői szakközeg jelenlétének biztosításával. ( Szennyvíz, ivóvíz, elektromos kábel, földgázvezeték). Feltárás 12 helyen.</t>
  </si>
  <si>
    <t>12 x 3 x 1 x 1.5</t>
  </si>
  <si>
    <t>Bozót és cserje irtás, elszállítás 10 km távoságra.</t>
  </si>
  <si>
    <t>Akna fedlap szintrehelyezés</t>
  </si>
  <si>
    <t>2220x0.5</t>
  </si>
  <si>
    <t>873x0.4</t>
  </si>
  <si>
    <t>2220+873</t>
  </si>
  <si>
    <t>1730x0.2</t>
  </si>
  <si>
    <t>1730x0.05</t>
  </si>
  <si>
    <t>1730x0.06</t>
  </si>
  <si>
    <t>490x0.15</t>
  </si>
  <si>
    <t>Nemesített padka felületén kiékelő zúzalék hengerlés, 5/20 zúzottkőből.</t>
  </si>
  <si>
    <t>490 x0.05</t>
  </si>
  <si>
    <t>362x0.3x 0.5</t>
  </si>
  <si>
    <t>1231x0.1</t>
  </si>
  <si>
    <t>362x1.9</t>
  </si>
  <si>
    <t>fm</t>
  </si>
  <si>
    <t>Medervédelem tr fagyálló terméskő szórással.</t>
  </si>
  <si>
    <t>Forgalomtechnikai jelzésrendszer</t>
  </si>
  <si>
    <t>30 km /h sebességkorlátozás</t>
  </si>
  <si>
    <t>Kettős útszűkület</t>
  </si>
  <si>
    <t>I</t>
  </si>
  <si>
    <t xml:space="preserve">Távközlési oszlop áthelyezése légvezetékkel. </t>
  </si>
  <si>
    <t>Ld. Mellékelt számítást.</t>
  </si>
  <si>
    <t>1231x1.5</t>
  </si>
  <si>
    <t>Padka alatti szivárogtató</t>
  </si>
  <si>
    <t>Árok alatti szivárogtató borda készítés földmunkával.</t>
  </si>
  <si>
    <t>Lajosmizse  KÖZLEKEDÉS FEJLESZTÉSI MUNKÁK</t>
  </si>
  <si>
    <t>Kodály Zoltán utca II. Ütem  (0+150 - 0+819 km sz. között)</t>
  </si>
  <si>
    <t>Útépítés</t>
  </si>
  <si>
    <t>Fa kivágása, darabolása, elszállítás 10 km távolságra, gyökérzet eltávolításával.</t>
  </si>
  <si>
    <t>Teherbírás ellenőrzés. ( Helyszíni mérés)</t>
  </si>
  <si>
    <t>Szikkasztó rendszerű földárok rézsűképzése.</t>
  </si>
  <si>
    <t>Zúzottkő ágyazat 70 cm átérőjű csőáteresz alatt, 30 cm vtg-ban.</t>
  </si>
  <si>
    <t>III.</t>
  </si>
  <si>
    <t>Felépítményi munkák</t>
  </si>
  <si>
    <t>1730x0.3</t>
  </si>
  <si>
    <t>"K" szegély építése  előregyártott betonelemekből, 15 - 25 cm vtg. C15-16/kk minőségű monolit beton megtámasztó gerendával.</t>
  </si>
  <si>
    <t>Nemesített padka készítése 15 cm 30/50 zúzottkőből.</t>
  </si>
  <si>
    <t>IV.</t>
  </si>
  <si>
    <t>Csapadékvíz elvezetés</t>
  </si>
  <si>
    <t>Zúzottkő szivárogtató készítése földmunkával.           ( 30/50 mérettel )</t>
  </si>
  <si>
    <t>Terfil 100. tip. avagy ezen típussal megegyező műszaki paraméterekkel rendelkező geotextília beépítés.</t>
  </si>
  <si>
    <t>Tokos betoncső építése mederben, meglévő cső csatlakoztatásával, 70 cm átmérővel.</t>
  </si>
  <si>
    <t>Mederrendezés rézsűképzéssel</t>
  </si>
  <si>
    <t>Meder rézsűburkolás 40/40/8 cm mederlapokból, 20 cm vtg.  C30 monolit beton ágyazatra.</t>
  </si>
  <si>
    <t>Fa ültetése (5 - 7 éves)</t>
  </si>
  <si>
    <t>Megvalósulási terv készítése, földhivatali bejegyzésre alkalmas munkarészek elkészítése.</t>
  </si>
  <si>
    <t>VII.</t>
  </si>
  <si>
    <t>Elsőbbségadás kötelező j. tábla.</t>
  </si>
  <si>
    <t>Közúti jelzőtábla tartó oszlop elhelyezése, 4 m hosszú 89 mm átmérőjű horganyzott acél oszlop betontömbbel.</t>
  </si>
  <si>
    <r>
      <rPr>
        <b/>
        <i/>
        <sz val="11"/>
        <color indexed="10"/>
        <rFont val="Batang"/>
        <family val="1"/>
      </rPr>
      <t>Törtbeton</t>
    </r>
    <r>
      <rPr>
        <sz val="10"/>
        <rFont val="Batang"/>
        <family val="1"/>
      </rPr>
      <t xml:space="preserve"> ágyazat készítése, 20 cm vtg.- ban.</t>
    </r>
  </si>
  <si>
    <r>
      <t>Ac - 16 aszfalt</t>
    </r>
    <r>
      <rPr>
        <b/>
        <i/>
        <sz val="10"/>
        <color indexed="10"/>
        <rFont val="Batang"/>
        <family val="1"/>
      </rPr>
      <t xml:space="preserve"> </t>
    </r>
    <r>
      <rPr>
        <b/>
        <i/>
        <sz val="10"/>
        <color indexed="10"/>
        <rFont val="Calibri"/>
        <family val="2"/>
      </rPr>
      <t>kopó!!!</t>
    </r>
    <r>
      <rPr>
        <sz val="10"/>
        <rFont val="Batang"/>
        <family val="1"/>
      </rPr>
      <t xml:space="preserve"> réteg beépítés 6.0 cm vtg.- ban,  útburkolat felületén.</t>
    </r>
  </si>
  <si>
    <t>Mindösszesen nettó:</t>
  </si>
  <si>
    <t>Összesen nettó:</t>
  </si>
  <si>
    <t>Mindösszesen bruttó: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</si>
</sst>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Ft&quot;#,##0_);\(&quot;Ft&quot;#,##0\)"/>
    <numFmt numFmtId="167" formatCode="&quot;Ft&quot;#,##0_);[Red]\(&quot;Ft&quot;#,##0\)"/>
    <numFmt numFmtId="168" formatCode="&quot;Ft&quot;#,##0.00_);\(&quot;Ft&quot;#,##0.00\)"/>
    <numFmt numFmtId="169" formatCode="&quot;Ft&quot;#,##0.00_);[Red]\(&quot;Ft&quot;#,##0.00\)"/>
    <numFmt numFmtId="170" formatCode="_(&quot;Ft&quot;* #,##0_);_(&quot;Ft&quot;* \(#,##0\);_(&quot;Ft&quot;* &quot;-&quot;_);_(@_)"/>
    <numFmt numFmtId="171" formatCode="_(* #,##0_);_(* \(#,##0\);_(* &quot;-&quot;_);_(@_)"/>
    <numFmt numFmtId="172" formatCode="_(&quot;Ft&quot;* #,##0.00_);_(&quot;Ft&quot;* \(#,##0.00\);_(&quot;Ft&quot;* &quot;-&quot;??_);_(@_)"/>
    <numFmt numFmtId="173" formatCode="_(* #,##0.00_);_(* \(#,##0.00\);_(* &quot;-&quot;??_);_(@_)"/>
    <numFmt numFmtId="174" formatCode="_-* #,##0\ _F_t_-;\-* #,##0\ _F_t_-;_-* &quot;-&quot;??\ _F_t_-;_-@_-"/>
    <numFmt numFmtId="175" formatCode="_-* #,##0\ &quot;Ft&quot;_-;\-* #,##0\ &quot;Ft&quot;_-;_-* &quot;-&quot;??\ &quot;Ft&quot;_-;_-@_-"/>
    <numFmt numFmtId="176" formatCode="#,##0\ _F_t"/>
    <numFmt numFmtId="177" formatCode="#,##0\ &quot;Ft&quot;"/>
    <numFmt numFmtId="178" formatCode="#,##0.00\ &quot;Ft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ucida Sans Unicode"/>
      <family val="2"/>
    </font>
    <font>
      <sz val="10"/>
      <name val="Arial"/>
      <family val="2"/>
    </font>
    <font>
      <sz val="10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name val="Batang"/>
      <family val="1"/>
    </font>
    <font>
      <i/>
      <sz val="10"/>
      <name val="Batang"/>
      <family val="1"/>
    </font>
    <font>
      <b/>
      <sz val="8"/>
      <name val="Calibri"/>
      <family val="2"/>
    </font>
    <font>
      <sz val="8"/>
      <name val="Batang"/>
      <family val="1"/>
    </font>
    <font>
      <sz val="11"/>
      <name val="BatangChe"/>
      <family val="3"/>
    </font>
    <font>
      <b/>
      <sz val="10"/>
      <name val="Batang"/>
      <family val="1"/>
    </font>
    <font>
      <sz val="10"/>
      <name val="BatangChe"/>
      <family val="3"/>
    </font>
    <font>
      <sz val="12"/>
      <name val="Calibri"/>
      <family val="2"/>
    </font>
    <font>
      <sz val="14"/>
      <name val="Calibri"/>
      <family val="2"/>
    </font>
    <font>
      <b/>
      <i/>
      <sz val="10"/>
      <color indexed="10"/>
      <name val="Batang"/>
      <family val="1"/>
    </font>
    <font>
      <b/>
      <i/>
      <sz val="11"/>
      <color indexed="10"/>
      <name val="Batang"/>
      <family val="1"/>
    </font>
    <font>
      <b/>
      <i/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indexed="14"/>
      <name val="Calibri"/>
      <family val="2"/>
    </font>
    <font>
      <sz val="10"/>
      <color indexed="8"/>
      <name val="Batang"/>
      <family val="1"/>
    </font>
    <font>
      <b/>
      <sz val="11"/>
      <color indexed="10"/>
      <name val="Calibri"/>
      <family val="2"/>
    </font>
    <font>
      <sz val="10"/>
      <color indexed="8"/>
      <name val="BatangChe"/>
      <family val="3"/>
    </font>
    <font>
      <sz val="8"/>
      <color indexed="8"/>
      <name val="Arial"/>
      <family val="2"/>
    </font>
    <font>
      <b/>
      <sz val="10"/>
      <color indexed="8"/>
      <name val="Batang"/>
      <family val="1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Batang"/>
      <family val="1"/>
    </font>
    <font>
      <b/>
      <sz val="11"/>
      <color rgb="FFFF0000"/>
      <name val="Calibri"/>
      <family val="2"/>
    </font>
    <font>
      <sz val="10"/>
      <color theme="1"/>
      <name val="BatangChe"/>
      <family val="3"/>
    </font>
    <font>
      <sz val="8"/>
      <color theme="1"/>
      <name val="Arial"/>
      <family val="2"/>
    </font>
    <font>
      <b/>
      <sz val="10"/>
      <color theme="1"/>
      <name val="Batang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15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1" fillId="22" borderId="6" applyNumberFormat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7" applyNumberFormat="0" applyFill="0" applyAlignment="0" applyProtection="0"/>
    <xf numFmtId="0" fontId="2" fillId="23" borderId="8" applyNumberFormat="0" applyFont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18" fillId="20" borderId="9" applyNumberFormat="0" applyAlignment="0" applyProtection="0"/>
    <xf numFmtId="0" fontId="54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0" fillId="0" borderId="10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11" applyNumberFormat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31" fillId="35" borderId="12" xfId="0" applyFont="1" applyFill="1" applyBorder="1" applyAlignment="1">
      <alignment horizontal="right"/>
    </xf>
    <xf numFmtId="0" fontId="27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vertical="center"/>
    </xf>
    <xf numFmtId="0" fontId="29" fillId="36" borderId="12" xfId="0" applyFont="1" applyFill="1" applyBorder="1" applyAlignment="1">
      <alignment vertical="center"/>
    </xf>
    <xf numFmtId="0" fontId="23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vertical="top" wrapText="1"/>
    </xf>
    <xf numFmtId="0" fontId="23" fillId="0" borderId="12" xfId="0" applyFont="1" applyBorder="1" applyAlignment="1">
      <alignment horizontal="right" vertical="top" wrapText="1"/>
    </xf>
    <xf numFmtId="175" fontId="22" fillId="0" borderId="12" xfId="86" applyNumberFormat="1" applyFont="1" applyFill="1" applyBorder="1" applyAlignment="1">
      <alignment horizontal="center" vertical="top" wrapText="1"/>
    </xf>
    <xf numFmtId="0" fontId="24" fillId="0" borderId="12" xfId="75" applyFont="1" applyFill="1" applyBorder="1" applyAlignment="1">
      <alignment horizontal="center" vertical="top" wrapText="1"/>
      <protection/>
    </xf>
    <xf numFmtId="0" fontId="26" fillId="0" borderId="12" xfId="75" applyFont="1" applyFill="1" applyBorder="1" applyAlignment="1">
      <alignment horizontal="center" vertical="top" wrapText="1"/>
      <protection/>
    </xf>
    <xf numFmtId="0" fontId="23" fillId="0" borderId="12" xfId="0" applyFont="1" applyBorder="1" applyAlignment="1">
      <alignment horizontal="center" vertical="top" wrapText="1"/>
    </xf>
    <xf numFmtId="174" fontId="23" fillId="0" borderId="12" xfId="50" applyNumberFormat="1" applyFont="1" applyBorder="1" applyAlignment="1">
      <alignment horizontal="right" vertical="top" wrapText="1"/>
    </xf>
    <xf numFmtId="174" fontId="22" fillId="0" borderId="12" xfId="50" applyNumberFormat="1" applyFont="1" applyFill="1" applyBorder="1" applyAlignment="1">
      <alignment horizontal="center" vertical="top" wrapText="1"/>
    </xf>
    <xf numFmtId="0" fontId="24" fillId="0" borderId="12" xfId="75" applyFont="1" applyFill="1" applyBorder="1" applyAlignment="1">
      <alignment horizontal="left" vertical="center" wrapText="1"/>
      <protection/>
    </xf>
    <xf numFmtId="0" fontId="25" fillId="0" borderId="12" xfId="0" applyFont="1" applyFill="1" applyBorder="1" applyAlignment="1">
      <alignment horizontal="left" vertical="center" wrapText="1"/>
    </xf>
    <xf numFmtId="0" fontId="24" fillId="37" borderId="12" xfId="75" applyFont="1" applyFill="1" applyBorder="1" applyAlignment="1">
      <alignment horizontal="left" vertical="center" wrapText="1"/>
      <protection/>
    </xf>
    <xf numFmtId="0" fontId="23" fillId="0" borderId="12" xfId="0" applyFont="1" applyBorder="1" applyAlignment="1">
      <alignment horizontal="left" vertical="center" wrapText="1"/>
    </xf>
    <xf numFmtId="1" fontId="23" fillId="0" borderId="12" xfId="0" applyNumberFormat="1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top" wrapText="1"/>
    </xf>
    <xf numFmtId="3" fontId="32" fillId="0" borderId="12" xfId="50" applyNumberFormat="1" applyFont="1" applyBorder="1" applyAlignment="1">
      <alignment horizontal="right" vertical="top" wrapText="1"/>
    </xf>
    <xf numFmtId="0" fontId="32" fillId="0" borderId="12" xfId="75" applyFont="1" applyFill="1" applyBorder="1" applyAlignment="1">
      <alignment horizontal="left" vertical="center" wrapText="1"/>
      <protection/>
    </xf>
    <xf numFmtId="0" fontId="32" fillId="0" borderId="12" xfId="0" applyNumberFormat="1" applyFont="1" applyBorder="1" applyAlignment="1">
      <alignment horizontal="center" vertical="top"/>
    </xf>
    <xf numFmtId="0" fontId="33" fillId="0" borderId="12" xfId="75" applyFont="1" applyBorder="1" applyAlignment="1">
      <alignment horizontal="center" vertical="top" wrapText="1"/>
      <protection/>
    </xf>
    <xf numFmtId="175" fontId="32" fillId="0" borderId="12" xfId="87" applyNumberFormat="1" applyFont="1" applyBorder="1" applyAlignment="1">
      <alignment horizontal="center" vertical="top" wrapText="1"/>
    </xf>
    <xf numFmtId="174" fontId="32" fillId="0" borderId="12" xfId="50" applyNumberFormat="1" applyFont="1" applyBorder="1" applyAlignment="1">
      <alignment horizontal="center" vertical="top" wrapText="1"/>
    </xf>
    <xf numFmtId="0" fontId="32" fillId="0" borderId="12" xfId="0" applyNumberFormat="1" applyFont="1" applyFill="1" applyBorder="1" applyAlignment="1">
      <alignment horizontal="center" vertical="top"/>
    </xf>
    <xf numFmtId="3" fontId="32" fillId="0" borderId="12" xfId="0" applyNumberFormat="1" applyFont="1" applyBorder="1" applyAlignment="1">
      <alignment horizontal="right" vertical="top" wrapText="1"/>
    </xf>
    <xf numFmtId="0" fontId="59" fillId="0" borderId="0" xfId="0" applyFont="1" applyAlignment="1">
      <alignment/>
    </xf>
    <xf numFmtId="0" fontId="32" fillId="0" borderId="12" xfId="75" applyFont="1" applyBorder="1" applyAlignment="1">
      <alignment horizontal="left" vertical="center" wrapText="1"/>
      <protection/>
    </xf>
    <xf numFmtId="0" fontId="32" fillId="0" borderId="12" xfId="75" applyFont="1" applyBorder="1" applyAlignment="1">
      <alignment horizontal="center" vertical="top" wrapText="1"/>
      <protection/>
    </xf>
    <xf numFmtId="0" fontId="32" fillId="0" borderId="12" xfId="75" applyFont="1" applyFill="1" applyBorder="1" applyAlignment="1">
      <alignment horizontal="center" vertical="top" wrapText="1"/>
      <protection/>
    </xf>
    <xf numFmtId="0" fontId="32" fillId="0" borderId="1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1" fontId="24" fillId="0" borderId="12" xfId="75" applyNumberFormat="1" applyFont="1" applyBorder="1" applyAlignment="1">
      <alignment horizontal="left" vertical="center" wrapText="1"/>
      <protection/>
    </xf>
    <xf numFmtId="1" fontId="24" fillId="0" borderId="12" xfId="75" applyNumberFormat="1" applyFont="1" applyFill="1" applyBorder="1" applyAlignment="1">
      <alignment horizontal="left" vertical="center" wrapText="1"/>
      <protection/>
    </xf>
    <xf numFmtId="1" fontId="24" fillId="38" borderId="12" xfId="75" applyNumberFormat="1" applyFont="1" applyFill="1" applyBorder="1" applyAlignment="1">
      <alignment horizontal="left" vertical="center" wrapText="1"/>
      <protection/>
    </xf>
    <xf numFmtId="0" fontId="32" fillId="38" borderId="12" xfId="75" applyFont="1" applyFill="1" applyBorder="1" applyAlignment="1">
      <alignment horizontal="left" vertical="center" wrapText="1"/>
      <protection/>
    </xf>
    <xf numFmtId="0" fontId="32" fillId="38" borderId="12" xfId="0" applyNumberFormat="1" applyFont="1" applyFill="1" applyBorder="1" applyAlignment="1">
      <alignment horizontal="center" vertical="top"/>
    </xf>
    <xf numFmtId="0" fontId="32" fillId="38" borderId="12" xfId="75" applyFont="1" applyFill="1" applyBorder="1" applyAlignment="1">
      <alignment horizontal="center" vertical="top" wrapText="1"/>
      <protection/>
    </xf>
    <xf numFmtId="0" fontId="33" fillId="38" borderId="12" xfId="75" applyFont="1" applyFill="1" applyBorder="1" applyAlignment="1">
      <alignment horizontal="center" vertical="top" wrapText="1"/>
      <protection/>
    </xf>
    <xf numFmtId="175" fontId="32" fillId="38" borderId="12" xfId="87" applyNumberFormat="1" applyFont="1" applyFill="1" applyBorder="1" applyAlignment="1">
      <alignment horizontal="center" vertical="top" wrapText="1"/>
    </xf>
    <xf numFmtId="174" fontId="32" fillId="38" borderId="12" xfId="50" applyNumberFormat="1" applyFont="1" applyFill="1" applyBorder="1" applyAlignment="1">
      <alignment horizontal="center" vertical="top" wrapText="1"/>
    </xf>
    <xf numFmtId="0" fontId="60" fillId="0" borderId="12" xfId="0" applyFont="1" applyBorder="1" applyAlignment="1">
      <alignment horizontal="left" vertical="center" wrapText="1"/>
    </xf>
    <xf numFmtId="0" fontId="59" fillId="0" borderId="0" xfId="0" applyFont="1" applyAlignment="1">
      <alignment wrapText="1"/>
    </xf>
    <xf numFmtId="4" fontId="59" fillId="0" borderId="0" xfId="0" applyNumberFormat="1" applyFont="1" applyAlignment="1">
      <alignment wrapText="1"/>
    </xf>
    <xf numFmtId="0" fontId="23" fillId="38" borderId="12" xfId="0" applyFont="1" applyFill="1" applyBorder="1" applyAlignment="1">
      <alignment horizontal="left" vertical="top" wrapText="1"/>
    </xf>
    <xf numFmtId="0" fontId="23" fillId="38" borderId="12" xfId="0" applyFont="1" applyFill="1" applyBorder="1" applyAlignment="1">
      <alignment vertical="top" wrapText="1"/>
    </xf>
    <xf numFmtId="0" fontId="23" fillId="38" borderId="12" xfId="0" applyFont="1" applyFill="1" applyBorder="1" applyAlignment="1">
      <alignment horizontal="center" vertical="top" wrapText="1"/>
    </xf>
    <xf numFmtId="0" fontId="23" fillId="38" borderId="12" xfId="0" applyFont="1" applyFill="1" applyBorder="1" applyAlignment="1">
      <alignment horizontal="right" vertical="top" wrapText="1"/>
    </xf>
    <xf numFmtId="174" fontId="23" fillId="38" borderId="12" xfId="50" applyNumberFormat="1" applyFont="1" applyFill="1" applyBorder="1" applyAlignment="1">
      <alignment horizontal="right" vertical="top" wrapText="1"/>
    </xf>
    <xf numFmtId="0" fontId="24" fillId="38" borderId="12" xfId="75" applyFont="1" applyFill="1" applyBorder="1" applyAlignment="1">
      <alignment horizontal="left" vertical="center" wrapText="1"/>
      <protection/>
    </xf>
    <xf numFmtId="0" fontId="25" fillId="38" borderId="12" xfId="0" applyFont="1" applyFill="1" applyBorder="1" applyAlignment="1">
      <alignment horizontal="left" vertical="center" wrapText="1"/>
    </xf>
    <xf numFmtId="174" fontId="22" fillId="38" borderId="12" xfId="50" applyNumberFormat="1" applyFont="1" applyFill="1" applyBorder="1" applyAlignment="1">
      <alignment horizontal="center" vertical="top" wrapText="1"/>
    </xf>
    <xf numFmtId="175" fontId="32" fillId="0" borderId="12" xfId="86" applyNumberFormat="1" applyFont="1" applyFill="1" applyBorder="1" applyAlignment="1">
      <alignment horizontal="center" vertical="top" wrapText="1"/>
    </xf>
    <xf numFmtId="174" fontId="32" fillId="0" borderId="12" xfId="50" applyNumberFormat="1" applyFont="1" applyFill="1" applyBorder="1" applyAlignment="1">
      <alignment horizontal="center" vertical="top" wrapText="1"/>
    </xf>
    <xf numFmtId="175" fontId="32" fillId="38" borderId="12" xfId="86" applyNumberFormat="1" applyFont="1" applyFill="1" applyBorder="1" applyAlignment="1">
      <alignment horizontal="center" vertical="top" wrapText="1"/>
    </xf>
    <xf numFmtId="0" fontId="33" fillId="0" borderId="12" xfId="75" applyFont="1" applyFill="1" applyBorder="1" applyAlignment="1">
      <alignment horizontal="center" vertical="top" wrapText="1"/>
      <protection/>
    </xf>
    <xf numFmtId="0" fontId="32" fillId="37" borderId="12" xfId="75" applyFont="1" applyFill="1" applyBorder="1" applyAlignment="1">
      <alignment horizontal="left" vertical="center" wrapText="1"/>
      <protection/>
    </xf>
    <xf numFmtId="0" fontId="28" fillId="0" borderId="12" xfId="0" applyFont="1" applyFill="1" applyBorder="1" applyAlignment="1">
      <alignment horizontal="left" vertical="center" wrapText="1"/>
    </xf>
    <xf numFmtId="0" fontId="34" fillId="0" borderId="12" xfId="75" applyFont="1" applyFill="1" applyBorder="1" applyAlignment="1">
      <alignment horizontal="center" vertical="top" wrapText="1"/>
      <protection/>
    </xf>
    <xf numFmtId="0" fontId="35" fillId="0" borderId="12" xfId="75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7" fillId="0" borderId="12" xfId="75" applyFont="1" applyFill="1" applyBorder="1" applyAlignment="1">
      <alignment horizontal="center" vertical="top" wrapText="1"/>
      <protection/>
    </xf>
    <xf numFmtId="0" fontId="25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2" xfId="0" applyBorder="1" applyAlignment="1">
      <alignment/>
    </xf>
    <xf numFmtId="4" fontId="59" fillId="0" borderId="12" xfId="0" applyNumberFormat="1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9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8" fillId="0" borderId="12" xfId="75" applyFont="1" applyFill="1" applyBorder="1" applyAlignment="1">
      <alignment horizontal="left" vertical="center" wrapText="1"/>
      <protection/>
    </xf>
    <xf numFmtId="0" fontId="38" fillId="0" borderId="12" xfId="0" applyFont="1" applyBorder="1" applyAlignment="1">
      <alignment horizontal="left" vertical="center" wrapText="1"/>
    </xf>
    <xf numFmtId="0" fontId="38" fillId="0" borderId="12" xfId="75" applyFont="1" applyBorder="1" applyAlignment="1">
      <alignment horizontal="left" vertical="center" wrapText="1"/>
      <protection/>
    </xf>
    <xf numFmtId="0" fontId="61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75" applyFont="1" applyFill="1" applyBorder="1" applyAlignment="1">
      <alignment horizontal="center" vertical="center" wrapText="1"/>
      <protection/>
    </xf>
    <xf numFmtId="0" fontId="38" fillId="38" borderId="12" xfId="75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0" fontId="38" fillId="38" borderId="12" xfId="0" applyNumberFormat="1" applyFont="1" applyFill="1" applyBorder="1" applyAlignment="1">
      <alignment horizontal="center" vertical="center" wrapText="1"/>
    </xf>
    <xf numFmtId="0" fontId="38" fillId="38" borderId="12" xfId="0" applyNumberFormat="1" applyFont="1" applyFill="1" applyBorder="1" applyAlignment="1">
      <alignment horizontal="center" vertical="center"/>
    </xf>
    <xf numFmtId="0" fontId="32" fillId="35" borderId="12" xfId="75" applyFont="1" applyFill="1" applyBorder="1" applyAlignment="1">
      <alignment horizontal="left" vertical="center" wrapText="1"/>
      <protection/>
    </xf>
    <xf numFmtId="0" fontId="30" fillId="35" borderId="12" xfId="0" applyFont="1" applyFill="1" applyBorder="1" applyAlignment="1">
      <alignment horizontal="left" vertical="center" wrapText="1"/>
    </xf>
    <xf numFmtId="0" fontId="24" fillId="35" borderId="12" xfId="75" applyFont="1" applyFill="1" applyBorder="1" applyAlignment="1">
      <alignment horizontal="left" vertical="center" wrapText="1"/>
      <protection/>
    </xf>
    <xf numFmtId="0" fontId="0" fillId="35" borderId="12" xfId="0" applyFill="1" applyBorder="1" applyAlignment="1">
      <alignment/>
    </xf>
    <xf numFmtId="3" fontId="32" fillId="38" borderId="12" xfId="50" applyNumberFormat="1" applyFont="1" applyFill="1" applyBorder="1" applyAlignment="1">
      <alignment horizontal="right" vertical="top" wrapText="1"/>
    </xf>
    <xf numFmtId="3" fontId="32" fillId="38" borderId="12" xfId="0" applyNumberFormat="1" applyFont="1" applyFill="1" applyBorder="1" applyAlignment="1">
      <alignment horizontal="right" vertical="top" wrapText="1"/>
    </xf>
    <xf numFmtId="0" fontId="24" fillId="39" borderId="12" xfId="75" applyFont="1" applyFill="1" applyBorder="1" applyAlignment="1">
      <alignment horizontal="left" vertical="center" wrapText="1"/>
      <protection/>
    </xf>
    <xf numFmtId="0" fontId="62" fillId="39" borderId="12" xfId="0" applyFont="1" applyFill="1" applyBorder="1" applyAlignment="1">
      <alignment horizontal="left" vertical="center"/>
    </xf>
    <xf numFmtId="0" fontId="32" fillId="39" borderId="12" xfId="0" applyFont="1" applyFill="1" applyBorder="1" applyAlignment="1">
      <alignment horizontal="left" vertical="center" wrapText="1"/>
    </xf>
    <xf numFmtId="0" fontId="38" fillId="39" borderId="12" xfId="75" applyFont="1" applyFill="1" applyBorder="1" applyAlignment="1">
      <alignment horizontal="center" vertical="center" wrapText="1"/>
      <protection/>
    </xf>
    <xf numFmtId="0" fontId="32" fillId="39" borderId="12" xfId="75" applyFont="1" applyFill="1" applyBorder="1" applyAlignment="1">
      <alignment horizontal="center" vertical="top" wrapText="1"/>
      <protection/>
    </xf>
    <xf numFmtId="0" fontId="33" fillId="39" borderId="12" xfId="75" applyFont="1" applyFill="1" applyBorder="1" applyAlignment="1">
      <alignment horizontal="center" vertical="top" wrapText="1"/>
      <protection/>
    </xf>
    <xf numFmtId="175" fontId="32" fillId="39" borderId="12" xfId="86" applyNumberFormat="1" applyFont="1" applyFill="1" applyBorder="1" applyAlignment="1">
      <alignment horizontal="center" vertical="top" wrapText="1"/>
    </xf>
    <xf numFmtId="0" fontId="32" fillId="0" borderId="12" xfId="75" applyFont="1" applyBorder="1" applyAlignment="1">
      <alignment horizontal="left" vertical="center" wrapText="1"/>
      <protection/>
    </xf>
    <xf numFmtId="174" fontId="63" fillId="0" borderId="12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4" fillId="38" borderId="13" xfId="0" applyFont="1" applyFill="1" applyBorder="1" applyAlignment="1">
      <alignment vertical="center"/>
    </xf>
    <xf numFmtId="0" fontId="24" fillId="38" borderId="14" xfId="0" applyFont="1" applyFill="1" applyBorder="1" applyAlignment="1">
      <alignment vertical="center"/>
    </xf>
    <xf numFmtId="0" fontId="24" fillId="38" borderId="15" xfId="0" applyFont="1" applyFill="1" applyBorder="1" applyAlignment="1">
      <alignment vertical="center"/>
    </xf>
    <xf numFmtId="0" fontId="39" fillId="0" borderId="12" xfId="0" applyFont="1" applyBorder="1" applyAlignment="1">
      <alignment horizontal="left" vertical="center"/>
    </xf>
    <xf numFmtId="0" fontId="29" fillId="36" borderId="12" xfId="0" applyFont="1" applyFill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174" fontId="59" fillId="0" borderId="0" xfId="0" applyNumberFormat="1" applyFont="1" applyAlignment="1">
      <alignment/>
    </xf>
    <xf numFmtId="174" fontId="63" fillId="0" borderId="13" xfId="0" applyNumberFormat="1" applyFont="1" applyBorder="1" applyAlignment="1">
      <alignment horizontal="center" vertical="center"/>
    </xf>
    <xf numFmtId="174" fontId="63" fillId="0" borderId="15" xfId="0" applyNumberFormat="1" applyFont="1" applyBorder="1" applyAlignment="1">
      <alignment horizontal="center" vertical="center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vitel" xfId="40"/>
    <cellStyle name="Calculation" xfId="41"/>
    <cellStyle name="Check Cell" xfId="42"/>
    <cellStyle name="Cím" xfId="43"/>
    <cellStyle name="Címsor 1" xfId="44"/>
    <cellStyle name="Címsor 2" xfId="45"/>
    <cellStyle name="Címsor 3" xfId="46"/>
    <cellStyle name="Címsor 4" xfId="47"/>
    <cellStyle name="Ellenőrzőcella" xfId="48"/>
    <cellStyle name="Explanatory Text" xfId="49"/>
    <cellStyle name="Comma" xfId="50"/>
    <cellStyle name="Comma [0]" xfId="51"/>
    <cellStyle name="Ezres 2" xfId="52"/>
    <cellStyle name="Ezres 2 2" xfId="53"/>
    <cellStyle name="Ezres 2 3" xfId="54"/>
    <cellStyle name="Figyelmeztetés" xfId="55"/>
    <cellStyle name="Good" xfId="56"/>
    <cellStyle name="Hivatkozott cella" xfId="57"/>
    <cellStyle name="Jegyzet" xfId="58"/>
    <cellStyle name="Jelölőszín (1)" xfId="59"/>
    <cellStyle name="Jelölőszín (2)" xfId="60"/>
    <cellStyle name="Jelölőszín (3)" xfId="61"/>
    <cellStyle name="Jelölőszín (4)" xfId="62"/>
    <cellStyle name="Jelölőszín (5)" xfId="63"/>
    <cellStyle name="Jelölőszín (6)" xfId="64"/>
    <cellStyle name="Jó" xfId="65"/>
    <cellStyle name="Kimenet" xfId="66"/>
    <cellStyle name="Magyarázó szöveg" xfId="67"/>
    <cellStyle name="Neutral" xfId="68"/>
    <cellStyle name="Normál 10" xfId="69"/>
    <cellStyle name="Normál 2" xfId="70"/>
    <cellStyle name="Normál 2 2" xfId="71"/>
    <cellStyle name="Normál 2 2 2" xfId="72"/>
    <cellStyle name="Normál 2 3" xfId="73"/>
    <cellStyle name="Normál 2_Xl0000019" xfId="74"/>
    <cellStyle name="Normál 3" xfId="75"/>
    <cellStyle name="Normál 4" xfId="76"/>
    <cellStyle name="Normál 5" xfId="77"/>
    <cellStyle name="Normál 6" xfId="78"/>
    <cellStyle name="Normál 7" xfId="79"/>
    <cellStyle name="Normál 8" xfId="80"/>
    <cellStyle name="Normál 9" xfId="81"/>
    <cellStyle name="Normalny_Pr1taa2000A" xfId="82"/>
    <cellStyle name="Összesen" xfId="83"/>
    <cellStyle name="Currency" xfId="84"/>
    <cellStyle name="Currency [0]" xfId="85"/>
    <cellStyle name="Pénznem 2" xfId="86"/>
    <cellStyle name="Pénznem 2 2" xfId="87"/>
    <cellStyle name="Rossz" xfId="88"/>
    <cellStyle name="Semleges" xfId="89"/>
    <cellStyle name="Számítás" xfId="90"/>
    <cellStyle name="Percen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PageLayoutView="0" workbookViewId="0" topLeftCell="B1">
      <pane ySplit="6" topLeftCell="A97" activePane="bottomLeft" state="frozen"/>
      <selection pane="topLeft" activeCell="B1" sqref="B1"/>
      <selection pane="bottomLeft" activeCell="E114" sqref="E114"/>
    </sheetView>
  </sheetViews>
  <sheetFormatPr defaultColWidth="9.140625" defaultRowHeight="15"/>
  <cols>
    <col min="1" max="1" width="5.28125" style="0" customWidth="1"/>
    <col min="2" max="2" width="3.140625" style="0" customWidth="1"/>
    <col min="3" max="3" width="43.00390625" style="0" customWidth="1"/>
    <col min="4" max="4" width="19.7109375" style="0" customWidth="1"/>
    <col min="5" max="5" width="15.8515625" style="0" customWidth="1"/>
    <col min="6" max="6" width="11.8515625" style="0" customWidth="1"/>
    <col min="7" max="8" width="10.7109375" style="0" customWidth="1"/>
    <col min="9" max="9" width="12.8515625" style="0" customWidth="1"/>
    <col min="10" max="11" width="16.28125" style="0" bestFit="1" customWidth="1"/>
  </cols>
  <sheetData>
    <row r="1" ht="15">
      <c r="B1" t="s">
        <v>17</v>
      </c>
    </row>
    <row r="2" spans="1:11" ht="18.75" customHeight="1">
      <c r="A2" s="109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18.75" customHeight="1">
      <c r="A3" s="6" t="s">
        <v>15</v>
      </c>
      <c r="B3" s="112" t="s">
        <v>77</v>
      </c>
      <c r="C3" s="112"/>
      <c r="D3" s="112"/>
      <c r="E3" s="112"/>
      <c r="F3" s="112"/>
      <c r="G3" s="112"/>
      <c r="H3" s="5"/>
      <c r="I3" s="5"/>
      <c r="J3" s="5"/>
      <c r="K3" s="5"/>
    </row>
    <row r="4" spans="1:11" ht="18.75" customHeight="1">
      <c r="A4" s="113" t="s">
        <v>16</v>
      </c>
      <c r="B4" s="113"/>
      <c r="C4" s="114" t="s">
        <v>76</v>
      </c>
      <c r="D4" s="114"/>
      <c r="E4" s="114"/>
      <c r="F4" s="114"/>
      <c r="G4" s="114"/>
      <c r="H4" s="114"/>
      <c r="I4" s="114"/>
      <c r="J4" s="114"/>
      <c r="K4" s="114"/>
    </row>
    <row r="5" spans="1:11" ht="18.75">
      <c r="A5" s="108"/>
      <c r="B5" s="108"/>
      <c r="C5" s="108"/>
      <c r="D5" s="4"/>
      <c r="E5" s="3"/>
      <c r="F5" s="2"/>
      <c r="G5" s="2"/>
      <c r="H5" s="2"/>
      <c r="I5" s="2"/>
      <c r="J5" s="1"/>
      <c r="K5" s="2"/>
    </row>
    <row r="6" spans="1:11" ht="56.25">
      <c r="A6" s="7" t="s">
        <v>0</v>
      </c>
      <c r="B6" s="8" t="s">
        <v>1</v>
      </c>
      <c r="C6" s="8" t="s">
        <v>2</v>
      </c>
      <c r="D6" s="16" t="s">
        <v>45</v>
      </c>
      <c r="E6" s="63"/>
      <c r="F6" s="13" t="s">
        <v>3</v>
      </c>
      <c r="G6" s="13" t="s">
        <v>4</v>
      </c>
      <c r="H6" s="9" t="s">
        <v>14</v>
      </c>
      <c r="I6" s="9" t="s">
        <v>5</v>
      </c>
      <c r="J6" s="14" t="s">
        <v>6</v>
      </c>
      <c r="K6" s="14" t="s">
        <v>7</v>
      </c>
    </row>
    <row r="7" spans="1:11" ht="10.5" customHeight="1">
      <c r="A7" s="49"/>
      <c r="B7" s="50"/>
      <c r="C7" s="50"/>
      <c r="D7" s="50"/>
      <c r="E7" s="51"/>
      <c r="F7" s="51"/>
      <c r="G7" s="51"/>
      <c r="H7" s="52"/>
      <c r="I7" s="52"/>
      <c r="J7" s="53"/>
      <c r="K7" s="53"/>
    </row>
    <row r="8" spans="1:11" ht="15">
      <c r="A8" s="16" t="s">
        <v>69</v>
      </c>
      <c r="B8" s="17"/>
      <c r="C8" s="18" t="s">
        <v>24</v>
      </c>
      <c r="D8" s="93"/>
      <c r="E8" s="71"/>
      <c r="F8" s="11"/>
      <c r="G8" s="12"/>
      <c r="H8" s="10"/>
      <c r="I8" s="10"/>
      <c r="J8" s="15"/>
      <c r="K8" s="15"/>
    </row>
    <row r="9" spans="1:11" ht="10.5" customHeight="1">
      <c r="A9" s="16"/>
      <c r="B9" s="62"/>
      <c r="C9" s="24"/>
      <c r="D9" s="24"/>
      <c r="E9" s="64"/>
      <c r="F9" s="34"/>
      <c r="G9" s="60"/>
      <c r="H9" s="57"/>
      <c r="I9" s="57"/>
      <c r="J9" s="58"/>
      <c r="K9" s="15"/>
    </row>
    <row r="10" spans="1:11" ht="42.75" customHeight="1">
      <c r="A10" s="16"/>
      <c r="B10" s="62">
        <v>1</v>
      </c>
      <c r="C10" s="24" t="s">
        <v>38</v>
      </c>
      <c r="D10" s="75" t="s">
        <v>47</v>
      </c>
      <c r="E10" s="80" t="s">
        <v>46</v>
      </c>
      <c r="F10" s="34">
        <v>692</v>
      </c>
      <c r="G10" s="60" t="s">
        <v>8</v>
      </c>
      <c r="H10" s="57">
        <v>0</v>
      </c>
      <c r="I10" s="57">
        <v>6500</v>
      </c>
      <c r="J10" s="58">
        <f>H10*F10</f>
        <v>0</v>
      </c>
      <c r="K10" s="15">
        <f>I10*F10</f>
        <v>4498000</v>
      </c>
    </row>
    <row r="11" spans="1:11" ht="12.75" customHeight="1">
      <c r="A11" s="16"/>
      <c r="B11" s="62"/>
      <c r="C11" s="24"/>
      <c r="D11" s="24"/>
      <c r="E11" s="81"/>
      <c r="F11" s="34"/>
      <c r="G11" s="60"/>
      <c r="H11" s="57"/>
      <c r="I11" s="57"/>
      <c r="J11" s="58"/>
      <c r="K11" s="15"/>
    </row>
    <row r="12" spans="1:11" s="67" customFormat="1" ht="30.75" customHeight="1">
      <c r="A12" s="96"/>
      <c r="B12" s="97">
        <v>2</v>
      </c>
      <c r="C12" s="98" t="s">
        <v>70</v>
      </c>
      <c r="D12" s="98"/>
      <c r="E12" s="99"/>
      <c r="F12" s="100">
        <v>2</v>
      </c>
      <c r="G12" s="101" t="s">
        <v>13</v>
      </c>
      <c r="H12" s="102"/>
      <c r="I12" s="102"/>
      <c r="J12" s="58">
        <f aca="true" t="shared" si="0" ref="J12:J20">H12*F12</f>
        <v>0</v>
      </c>
      <c r="K12" s="15">
        <f aca="true" t="shared" si="1" ref="K12:K20">I12*F12</f>
        <v>0</v>
      </c>
    </row>
    <row r="13" spans="1:11" s="67" customFormat="1" ht="12" customHeight="1">
      <c r="A13" s="16"/>
      <c r="B13" s="62"/>
      <c r="C13" s="24"/>
      <c r="D13" s="24"/>
      <c r="E13" s="81"/>
      <c r="F13" s="34"/>
      <c r="G13" s="60"/>
      <c r="H13" s="57"/>
      <c r="I13" s="57"/>
      <c r="J13" s="58"/>
      <c r="K13" s="15"/>
    </row>
    <row r="14" spans="1:11" s="67" customFormat="1" ht="59.25" customHeight="1">
      <c r="A14" s="16"/>
      <c r="B14" s="62">
        <v>3</v>
      </c>
      <c r="C14" s="24" t="s">
        <v>48</v>
      </c>
      <c r="D14" s="71"/>
      <c r="E14" s="76" t="s">
        <v>49</v>
      </c>
      <c r="F14" s="68">
        <v>54</v>
      </c>
      <c r="G14" s="60" t="s">
        <v>8</v>
      </c>
      <c r="H14" s="57">
        <v>0</v>
      </c>
      <c r="I14" s="57">
        <v>5500</v>
      </c>
      <c r="J14" s="58">
        <f t="shared" si="0"/>
        <v>0</v>
      </c>
      <c r="K14" s="15">
        <f t="shared" si="1"/>
        <v>297000</v>
      </c>
    </row>
    <row r="15" spans="1:11" s="67" customFormat="1" ht="13.5" customHeight="1">
      <c r="A15" s="16"/>
      <c r="B15" s="62"/>
      <c r="C15" s="24"/>
      <c r="D15" s="24"/>
      <c r="E15" s="81"/>
      <c r="F15" s="68"/>
      <c r="G15" s="60"/>
      <c r="H15" s="57"/>
      <c r="I15" s="57"/>
      <c r="J15" s="58">
        <f t="shared" si="0"/>
        <v>0</v>
      </c>
      <c r="K15" s="15">
        <f t="shared" si="1"/>
        <v>0</v>
      </c>
    </row>
    <row r="16" spans="1:11" s="67" customFormat="1" ht="37.5" customHeight="1">
      <c r="A16" s="16"/>
      <c r="B16" s="62">
        <v>4</v>
      </c>
      <c r="C16" s="24" t="s">
        <v>78</v>
      </c>
      <c r="D16" s="24"/>
      <c r="E16" s="81"/>
      <c r="F16" s="68">
        <v>42</v>
      </c>
      <c r="G16" s="60" t="s">
        <v>13</v>
      </c>
      <c r="H16" s="57">
        <v>0</v>
      </c>
      <c r="I16" s="57">
        <v>18700</v>
      </c>
      <c r="J16" s="58">
        <f t="shared" si="0"/>
        <v>0</v>
      </c>
      <c r="K16" s="15">
        <f t="shared" si="1"/>
        <v>785400</v>
      </c>
    </row>
    <row r="17" spans="1:11" s="67" customFormat="1" ht="15.75" customHeight="1">
      <c r="A17" s="16"/>
      <c r="B17" s="62"/>
      <c r="C17" s="24"/>
      <c r="D17" s="24"/>
      <c r="E17" s="81"/>
      <c r="F17" s="68"/>
      <c r="G17" s="60"/>
      <c r="H17" s="57"/>
      <c r="I17" s="57"/>
      <c r="J17" s="58">
        <f t="shared" si="0"/>
        <v>0</v>
      </c>
      <c r="K17" s="15">
        <f t="shared" si="1"/>
        <v>0</v>
      </c>
    </row>
    <row r="18" spans="1:11" s="67" customFormat="1" ht="22.5" customHeight="1">
      <c r="A18" s="16"/>
      <c r="B18" s="62">
        <v>5</v>
      </c>
      <c r="C18" s="24" t="s">
        <v>51</v>
      </c>
      <c r="D18" s="24"/>
      <c r="E18" s="81"/>
      <c r="F18" s="68">
        <v>6</v>
      </c>
      <c r="G18" s="60" t="s">
        <v>13</v>
      </c>
      <c r="H18" s="57">
        <v>15000</v>
      </c>
      <c r="I18" s="57">
        <v>20000</v>
      </c>
      <c r="J18" s="58">
        <f t="shared" si="0"/>
        <v>90000</v>
      </c>
      <c r="K18" s="15">
        <f t="shared" si="1"/>
        <v>120000</v>
      </c>
    </row>
    <row r="19" spans="1:11" s="67" customFormat="1" ht="15" customHeight="1">
      <c r="A19" s="16"/>
      <c r="B19" s="62"/>
      <c r="C19" s="24"/>
      <c r="D19" s="24"/>
      <c r="E19" s="81"/>
      <c r="F19" s="68"/>
      <c r="G19" s="60"/>
      <c r="H19" s="57"/>
      <c r="I19" s="57"/>
      <c r="J19" s="58">
        <f t="shared" si="0"/>
        <v>0</v>
      </c>
      <c r="K19" s="15">
        <f t="shared" si="1"/>
        <v>0</v>
      </c>
    </row>
    <row r="20" spans="1:11" s="67" customFormat="1" ht="30" customHeight="1">
      <c r="A20" s="16"/>
      <c r="B20" s="62">
        <v>6</v>
      </c>
      <c r="C20" s="24" t="s">
        <v>50</v>
      </c>
      <c r="D20" s="24"/>
      <c r="E20" s="81"/>
      <c r="F20" s="68">
        <v>120</v>
      </c>
      <c r="G20" s="60" t="s">
        <v>12</v>
      </c>
      <c r="H20" s="57">
        <v>0</v>
      </c>
      <c r="I20" s="57">
        <v>1000</v>
      </c>
      <c r="J20" s="58">
        <f t="shared" si="0"/>
        <v>0</v>
      </c>
      <c r="K20" s="15">
        <f t="shared" si="1"/>
        <v>120000</v>
      </c>
    </row>
    <row r="21" spans="1:11" s="67" customFormat="1" ht="15.75" customHeight="1">
      <c r="A21" s="54"/>
      <c r="B21" s="55"/>
      <c r="C21" s="40"/>
      <c r="D21" s="40"/>
      <c r="E21" s="82"/>
      <c r="F21" s="42"/>
      <c r="G21" s="43"/>
      <c r="H21" s="59"/>
      <c r="I21" s="59"/>
      <c r="J21" s="45"/>
      <c r="K21" s="56"/>
    </row>
    <row r="22" spans="1:11" s="67" customFormat="1" ht="15">
      <c r="A22" s="19" t="s">
        <v>10</v>
      </c>
      <c r="B22" s="17"/>
      <c r="C22" s="61" t="s">
        <v>11</v>
      </c>
      <c r="D22" s="90"/>
      <c r="E22" s="81"/>
      <c r="F22" s="34"/>
      <c r="G22" s="60"/>
      <c r="H22" s="57"/>
      <c r="I22" s="57"/>
      <c r="J22" s="58"/>
      <c r="K22" s="15"/>
    </row>
    <row r="23" spans="1:11" s="67" customFormat="1" ht="36" customHeight="1">
      <c r="A23" s="19"/>
      <c r="B23" s="20">
        <v>1</v>
      </c>
      <c r="C23" s="35" t="s">
        <v>25</v>
      </c>
      <c r="D23" s="69" t="s">
        <v>71</v>
      </c>
      <c r="E23" s="83"/>
      <c r="F23" s="22">
        <v>2492</v>
      </c>
      <c r="G23" s="22" t="s">
        <v>8</v>
      </c>
      <c r="H23" s="30">
        <v>0</v>
      </c>
      <c r="I23" s="30">
        <v>1800</v>
      </c>
      <c r="J23" s="23">
        <f>H23*F23</f>
        <v>0</v>
      </c>
      <c r="K23" s="23">
        <f>I23*F23</f>
        <v>4485600</v>
      </c>
    </row>
    <row r="24" spans="1:11" s="67" customFormat="1" ht="15.75" customHeight="1">
      <c r="A24" s="19"/>
      <c r="B24" s="20"/>
      <c r="C24" s="35"/>
      <c r="D24" s="35"/>
      <c r="E24" s="83"/>
      <c r="F24" s="22"/>
      <c r="G24" s="22"/>
      <c r="H24" s="30"/>
      <c r="I24" s="30"/>
      <c r="J24" s="23"/>
      <c r="K24" s="23"/>
    </row>
    <row r="25" spans="1:11" s="67" customFormat="1" ht="15" customHeight="1">
      <c r="A25" s="19"/>
      <c r="B25" s="20">
        <v>2</v>
      </c>
      <c r="C25" s="21" t="s">
        <v>18</v>
      </c>
      <c r="D25" s="21"/>
      <c r="E25" s="83"/>
      <c r="F25" s="22"/>
      <c r="G25" s="22"/>
      <c r="H25" s="30"/>
      <c r="I25" s="30"/>
      <c r="J25" s="23"/>
      <c r="K25" s="23"/>
    </row>
    <row r="26" spans="1:11" s="67" customFormat="1" ht="15.75" customHeight="1">
      <c r="A26" s="36"/>
      <c r="B26" s="20"/>
      <c r="C26" s="21" t="s">
        <v>41</v>
      </c>
      <c r="D26" s="69"/>
      <c r="E26" s="77">
        <v>3073</v>
      </c>
      <c r="F26" s="22"/>
      <c r="G26" s="22" t="s">
        <v>12</v>
      </c>
      <c r="H26" s="30"/>
      <c r="I26" s="30"/>
      <c r="J26" s="23">
        <f aca="true" t="shared" si="2" ref="J26:J50">H26*F26</f>
        <v>0</v>
      </c>
      <c r="K26" s="23">
        <f aca="true" t="shared" si="3" ref="K26:K50">I26*F26</f>
        <v>0</v>
      </c>
    </row>
    <row r="27" spans="1:11" s="67" customFormat="1" ht="15" customHeight="1">
      <c r="A27" s="36"/>
      <c r="B27" s="20"/>
      <c r="C27" s="24" t="s">
        <v>42</v>
      </c>
      <c r="D27" s="69"/>
      <c r="E27" s="76">
        <v>490</v>
      </c>
      <c r="F27" s="25"/>
      <c r="G27" s="26" t="s">
        <v>12</v>
      </c>
      <c r="H27" s="30"/>
      <c r="I27" s="30"/>
      <c r="J27" s="23">
        <f t="shared" si="2"/>
        <v>0</v>
      </c>
      <c r="K27" s="23">
        <f t="shared" si="3"/>
        <v>0</v>
      </c>
    </row>
    <row r="28" spans="1:11" s="67" customFormat="1" ht="15" customHeight="1">
      <c r="A28" s="36"/>
      <c r="B28" s="20"/>
      <c r="C28" s="24" t="s">
        <v>37</v>
      </c>
      <c r="D28" s="69"/>
      <c r="E28" s="76">
        <f>SUM(E26:E27)</f>
        <v>3563</v>
      </c>
      <c r="F28" s="25">
        <v>2220</v>
      </c>
      <c r="G28" s="26" t="s">
        <v>12</v>
      </c>
      <c r="H28" s="30">
        <v>0</v>
      </c>
      <c r="I28" s="30">
        <v>250</v>
      </c>
      <c r="J28" s="23">
        <f t="shared" si="2"/>
        <v>0</v>
      </c>
      <c r="K28" s="23">
        <f t="shared" si="3"/>
        <v>555000</v>
      </c>
    </row>
    <row r="29" spans="1:11" ht="15" customHeight="1">
      <c r="A29" s="36"/>
      <c r="B29" s="20"/>
      <c r="C29" s="24"/>
      <c r="D29" s="24"/>
      <c r="E29" s="84"/>
      <c r="F29" s="25"/>
      <c r="G29" s="26"/>
      <c r="H29" s="30"/>
      <c r="I29" s="30"/>
      <c r="J29" s="23">
        <f t="shared" si="2"/>
        <v>0</v>
      </c>
      <c r="K29" s="23">
        <f t="shared" si="3"/>
        <v>0</v>
      </c>
    </row>
    <row r="30" spans="1:11" ht="15" customHeight="1">
      <c r="A30" s="36"/>
      <c r="B30" s="20">
        <v>3</v>
      </c>
      <c r="C30" s="24" t="s">
        <v>43</v>
      </c>
      <c r="D30" s="24"/>
      <c r="E30" s="84"/>
      <c r="F30" s="25">
        <v>873</v>
      </c>
      <c r="G30" s="26" t="s">
        <v>12</v>
      </c>
      <c r="H30" s="30">
        <v>2200</v>
      </c>
      <c r="I30" s="30">
        <v>800</v>
      </c>
      <c r="J30" s="23">
        <f t="shared" si="2"/>
        <v>1920600</v>
      </c>
      <c r="K30" s="23">
        <f t="shared" si="3"/>
        <v>698400</v>
      </c>
    </row>
    <row r="31" spans="1:11" ht="15.75" customHeight="1">
      <c r="A31" s="36"/>
      <c r="B31" s="20"/>
      <c r="C31" s="24"/>
      <c r="D31" s="24"/>
      <c r="E31" s="84"/>
      <c r="F31" s="25"/>
      <c r="G31" s="26"/>
      <c r="H31" s="30"/>
      <c r="I31" s="30"/>
      <c r="J31" s="23">
        <f t="shared" si="2"/>
        <v>0</v>
      </c>
      <c r="K31" s="23">
        <f t="shared" si="3"/>
        <v>0</v>
      </c>
    </row>
    <row r="32" spans="1:11" ht="30.75" customHeight="1">
      <c r="A32" s="36"/>
      <c r="B32" s="20">
        <v>4</v>
      </c>
      <c r="C32" s="24" t="s">
        <v>19</v>
      </c>
      <c r="D32" s="69"/>
      <c r="E32" s="76" t="s">
        <v>52</v>
      </c>
      <c r="F32" s="25">
        <v>1110</v>
      </c>
      <c r="G32" s="26" t="s">
        <v>8</v>
      </c>
      <c r="H32" s="30">
        <v>0</v>
      </c>
      <c r="I32" s="30">
        <v>450</v>
      </c>
      <c r="J32" s="23">
        <f t="shared" si="2"/>
        <v>0</v>
      </c>
      <c r="K32" s="23">
        <f t="shared" si="3"/>
        <v>499500</v>
      </c>
    </row>
    <row r="33" spans="1:11" ht="13.5" customHeight="1">
      <c r="A33" s="36"/>
      <c r="B33" s="20"/>
      <c r="C33" s="24"/>
      <c r="D33" s="24"/>
      <c r="E33" s="84"/>
      <c r="F33" s="25"/>
      <c r="G33" s="26"/>
      <c r="H33" s="30"/>
      <c r="I33" s="30"/>
      <c r="J33" s="23">
        <f t="shared" si="2"/>
        <v>0</v>
      </c>
      <c r="K33" s="23">
        <f t="shared" si="3"/>
        <v>0</v>
      </c>
    </row>
    <row r="34" spans="1:11" ht="36.75" customHeight="1">
      <c r="A34" s="36"/>
      <c r="B34" s="20">
        <v>5</v>
      </c>
      <c r="C34" s="24" t="s">
        <v>26</v>
      </c>
      <c r="D34" s="69"/>
      <c r="E34" s="76" t="s">
        <v>53</v>
      </c>
      <c r="F34" s="25">
        <v>437</v>
      </c>
      <c r="G34" s="26" t="s">
        <v>8</v>
      </c>
      <c r="H34" s="30">
        <v>0</v>
      </c>
      <c r="I34" s="30">
        <v>480</v>
      </c>
      <c r="J34" s="23">
        <f t="shared" si="2"/>
        <v>0</v>
      </c>
      <c r="K34" s="23">
        <f t="shared" si="3"/>
        <v>209760</v>
      </c>
    </row>
    <row r="35" spans="1:11" ht="12" customHeight="1">
      <c r="A35" s="36"/>
      <c r="B35" s="20"/>
      <c r="C35" s="24"/>
      <c r="D35" s="24"/>
      <c r="E35" s="86"/>
      <c r="F35" s="25"/>
      <c r="G35" s="26"/>
      <c r="H35" s="30"/>
      <c r="I35" s="30"/>
      <c r="J35" s="23">
        <f t="shared" si="2"/>
        <v>0</v>
      </c>
      <c r="K35" s="23">
        <f t="shared" si="3"/>
        <v>0</v>
      </c>
    </row>
    <row r="36" spans="1:11" ht="19.5" customHeight="1">
      <c r="A36" s="36"/>
      <c r="B36" s="20">
        <v>6</v>
      </c>
      <c r="C36" s="24" t="s">
        <v>20</v>
      </c>
      <c r="D36" s="69"/>
      <c r="E36" s="76" t="s">
        <v>54</v>
      </c>
      <c r="F36" s="25">
        <v>3093</v>
      </c>
      <c r="G36" s="26" t="s">
        <v>12</v>
      </c>
      <c r="H36" s="30">
        <v>0</v>
      </c>
      <c r="I36" s="30">
        <v>480</v>
      </c>
      <c r="J36" s="23">
        <f t="shared" si="2"/>
        <v>0</v>
      </c>
      <c r="K36" s="23">
        <f t="shared" si="3"/>
        <v>1484640</v>
      </c>
    </row>
    <row r="37" spans="1:11" ht="15.75" customHeight="1">
      <c r="A37" s="36"/>
      <c r="B37" s="20"/>
      <c r="C37" s="24"/>
      <c r="D37" s="24"/>
      <c r="E37" s="86"/>
      <c r="F37" s="25"/>
      <c r="G37" s="26"/>
      <c r="H37" s="30"/>
      <c r="I37" s="30"/>
      <c r="J37" s="23">
        <f t="shared" si="2"/>
        <v>0</v>
      </c>
      <c r="K37" s="23">
        <f t="shared" si="3"/>
        <v>0</v>
      </c>
    </row>
    <row r="38" spans="1:11" ht="30" customHeight="1">
      <c r="A38" s="36"/>
      <c r="B38" s="37">
        <v>7</v>
      </c>
      <c r="C38" s="32" t="s">
        <v>21</v>
      </c>
      <c r="D38" s="32"/>
      <c r="E38" s="86"/>
      <c r="F38" s="25">
        <v>12</v>
      </c>
      <c r="G38" s="33" t="s">
        <v>13</v>
      </c>
      <c r="H38" s="26">
        <v>0</v>
      </c>
      <c r="I38" s="27">
        <v>28000</v>
      </c>
      <c r="J38" s="23">
        <f t="shared" si="2"/>
        <v>0</v>
      </c>
      <c r="K38" s="23">
        <f t="shared" si="3"/>
        <v>336000</v>
      </c>
    </row>
    <row r="39" spans="1:11" ht="15.75" customHeight="1">
      <c r="A39" s="36"/>
      <c r="B39" s="37"/>
      <c r="C39" s="32"/>
      <c r="D39" s="32"/>
      <c r="E39" s="86"/>
      <c r="F39" s="25"/>
      <c r="G39" s="33"/>
      <c r="H39" s="26"/>
      <c r="I39" s="27"/>
      <c r="J39" s="23">
        <f t="shared" si="2"/>
        <v>0</v>
      </c>
      <c r="K39" s="23">
        <f t="shared" si="3"/>
        <v>0</v>
      </c>
    </row>
    <row r="40" spans="1:11" ht="18.75" customHeight="1">
      <c r="A40" s="36"/>
      <c r="B40" s="37">
        <v>8</v>
      </c>
      <c r="C40" s="32" t="s">
        <v>79</v>
      </c>
      <c r="D40" s="32"/>
      <c r="E40" s="86"/>
      <c r="F40" s="25">
        <v>18</v>
      </c>
      <c r="G40" s="33" t="s">
        <v>13</v>
      </c>
      <c r="H40" s="26">
        <v>0</v>
      </c>
      <c r="I40" s="27">
        <v>32000</v>
      </c>
      <c r="J40" s="23">
        <f t="shared" si="2"/>
        <v>0</v>
      </c>
      <c r="K40" s="23">
        <f t="shared" si="3"/>
        <v>576000</v>
      </c>
    </row>
    <row r="41" spans="1:11" ht="13.5" customHeight="1">
      <c r="A41" s="36"/>
      <c r="B41" s="37"/>
      <c r="C41" s="32"/>
      <c r="D41" s="32"/>
      <c r="E41" s="86"/>
      <c r="F41" s="25"/>
      <c r="G41" s="33"/>
      <c r="H41" s="26"/>
      <c r="I41" s="27"/>
      <c r="J41" s="23">
        <f t="shared" si="2"/>
        <v>0</v>
      </c>
      <c r="K41" s="23">
        <f t="shared" si="3"/>
        <v>0</v>
      </c>
    </row>
    <row r="42" spans="1:11" ht="24" customHeight="1">
      <c r="A42" s="36"/>
      <c r="B42" s="37">
        <v>9</v>
      </c>
      <c r="C42" s="32" t="s">
        <v>80</v>
      </c>
      <c r="D42" s="69"/>
      <c r="E42" s="78" t="s">
        <v>72</v>
      </c>
      <c r="F42" s="29">
        <v>1847</v>
      </c>
      <c r="G42" s="34" t="s">
        <v>12</v>
      </c>
      <c r="H42" s="26">
        <v>0</v>
      </c>
      <c r="I42" s="27">
        <v>550</v>
      </c>
      <c r="J42" s="23">
        <f t="shared" si="2"/>
        <v>0</v>
      </c>
      <c r="K42" s="23">
        <f t="shared" si="3"/>
        <v>1015850</v>
      </c>
    </row>
    <row r="43" spans="1:11" ht="15" customHeight="1">
      <c r="A43" s="36"/>
      <c r="B43" s="37"/>
      <c r="C43" s="32"/>
      <c r="D43" s="32"/>
      <c r="E43" s="86"/>
      <c r="F43" s="25"/>
      <c r="G43" s="33"/>
      <c r="H43" s="26"/>
      <c r="I43" s="27"/>
      <c r="J43" s="23">
        <f t="shared" si="2"/>
        <v>0</v>
      </c>
      <c r="K43" s="23">
        <f t="shared" si="3"/>
        <v>0</v>
      </c>
    </row>
    <row r="44" spans="1:11" ht="36.75" customHeight="1">
      <c r="A44" s="36"/>
      <c r="B44" s="37">
        <v>10</v>
      </c>
      <c r="C44" s="32" t="s">
        <v>81</v>
      </c>
      <c r="D44" s="69"/>
      <c r="E44" s="78"/>
      <c r="F44" s="25">
        <v>4</v>
      </c>
      <c r="G44" s="33" t="s">
        <v>8</v>
      </c>
      <c r="H44" s="26">
        <v>12700</v>
      </c>
      <c r="I44" s="27">
        <v>3500</v>
      </c>
      <c r="J44" s="23">
        <f t="shared" si="2"/>
        <v>50800</v>
      </c>
      <c r="K44" s="23">
        <f t="shared" si="3"/>
        <v>14000</v>
      </c>
    </row>
    <row r="45" spans="1:11" ht="15" customHeight="1">
      <c r="A45" s="36"/>
      <c r="B45" s="37"/>
      <c r="C45" s="32"/>
      <c r="D45" s="32"/>
      <c r="E45" s="86"/>
      <c r="F45" s="25"/>
      <c r="G45" s="33"/>
      <c r="H45" s="26"/>
      <c r="I45" s="27"/>
      <c r="J45" s="23">
        <f t="shared" si="2"/>
        <v>0</v>
      </c>
      <c r="K45" s="23">
        <f t="shared" si="3"/>
        <v>0</v>
      </c>
    </row>
    <row r="46" spans="1:11" ht="27.75" customHeight="1">
      <c r="A46" s="36"/>
      <c r="B46" s="37">
        <v>11</v>
      </c>
      <c r="C46" s="32" t="s">
        <v>36</v>
      </c>
      <c r="D46" s="32"/>
      <c r="E46" s="86"/>
      <c r="F46" s="25">
        <v>2492</v>
      </c>
      <c r="G46" s="33" t="s">
        <v>8</v>
      </c>
      <c r="H46" s="26">
        <v>0</v>
      </c>
      <c r="I46" s="27">
        <v>1200</v>
      </c>
      <c r="J46" s="23">
        <f t="shared" si="2"/>
        <v>0</v>
      </c>
      <c r="K46" s="23">
        <f t="shared" si="3"/>
        <v>2990400</v>
      </c>
    </row>
    <row r="47" spans="1:11" ht="15" customHeight="1">
      <c r="A47" s="36"/>
      <c r="B47" s="37"/>
      <c r="C47" s="32"/>
      <c r="D47" s="32"/>
      <c r="E47" s="86"/>
      <c r="F47" s="25"/>
      <c r="G47" s="33"/>
      <c r="H47" s="26"/>
      <c r="I47" s="27"/>
      <c r="J47" s="23">
        <f t="shared" si="2"/>
        <v>0</v>
      </c>
      <c r="K47" s="23">
        <f t="shared" si="3"/>
        <v>0</v>
      </c>
    </row>
    <row r="48" spans="1:11" ht="24.75" customHeight="1">
      <c r="A48" s="36"/>
      <c r="B48" s="37">
        <v>12</v>
      </c>
      <c r="C48" s="32" t="s">
        <v>34</v>
      </c>
      <c r="D48" s="32" t="s">
        <v>39</v>
      </c>
      <c r="E48" s="87"/>
      <c r="F48" s="25">
        <v>30</v>
      </c>
      <c r="G48" s="33" t="s">
        <v>35</v>
      </c>
      <c r="H48" s="26">
        <v>0</v>
      </c>
      <c r="I48" s="27">
        <v>15000</v>
      </c>
      <c r="J48" s="23">
        <f t="shared" si="2"/>
        <v>0</v>
      </c>
      <c r="K48" s="23">
        <f t="shared" si="3"/>
        <v>450000</v>
      </c>
    </row>
    <row r="49" spans="1:11" ht="15" customHeight="1">
      <c r="A49" s="36"/>
      <c r="B49" s="37"/>
      <c r="C49" s="32"/>
      <c r="D49" s="32"/>
      <c r="E49" s="87"/>
      <c r="F49" s="25"/>
      <c r="G49" s="33"/>
      <c r="H49" s="26"/>
      <c r="I49" s="27"/>
      <c r="J49" s="23">
        <f t="shared" si="2"/>
        <v>0</v>
      </c>
      <c r="K49" s="23">
        <f t="shared" si="3"/>
        <v>0</v>
      </c>
    </row>
    <row r="50" spans="1:11" ht="27.75" customHeight="1">
      <c r="A50" s="91"/>
      <c r="B50" s="37">
        <v>13</v>
      </c>
      <c r="C50" s="103" t="s">
        <v>99</v>
      </c>
      <c r="D50" s="32"/>
      <c r="E50" s="87" t="s">
        <v>55</v>
      </c>
      <c r="F50" s="25">
        <v>346</v>
      </c>
      <c r="G50" s="33" t="s">
        <v>8</v>
      </c>
      <c r="H50" s="26">
        <v>4700</v>
      </c>
      <c r="I50" s="27">
        <v>3300</v>
      </c>
      <c r="J50" s="23">
        <f t="shared" si="2"/>
        <v>1626200</v>
      </c>
      <c r="K50" s="23">
        <f t="shared" si="3"/>
        <v>1141800</v>
      </c>
    </row>
    <row r="51" spans="1:11" ht="15" customHeight="1">
      <c r="A51" s="54"/>
      <c r="B51" s="39"/>
      <c r="C51" s="40"/>
      <c r="D51" s="40"/>
      <c r="E51" s="88"/>
      <c r="F51" s="41"/>
      <c r="G51" s="42"/>
      <c r="H51" s="43"/>
      <c r="I51" s="44"/>
      <c r="J51" s="45"/>
      <c r="K51" s="45"/>
    </row>
    <row r="52" spans="1:11" ht="18" customHeight="1">
      <c r="A52" s="36" t="s">
        <v>82</v>
      </c>
      <c r="B52" s="17"/>
      <c r="C52" s="18" t="s">
        <v>83</v>
      </c>
      <c r="D52" s="92"/>
      <c r="E52" s="86"/>
      <c r="F52" s="25"/>
      <c r="G52" s="33"/>
      <c r="H52" s="26"/>
      <c r="I52" s="27"/>
      <c r="J52" s="28"/>
      <c r="K52" s="28"/>
    </row>
    <row r="53" spans="1:11" ht="35.25" customHeight="1">
      <c r="A53" s="36"/>
      <c r="B53" s="37">
        <v>1</v>
      </c>
      <c r="C53" s="32" t="s">
        <v>44</v>
      </c>
      <c r="D53" s="69"/>
      <c r="E53" s="78" t="s">
        <v>84</v>
      </c>
      <c r="F53" s="25">
        <v>519</v>
      </c>
      <c r="G53" s="33" t="s">
        <v>8</v>
      </c>
      <c r="H53" s="26">
        <v>12700</v>
      </c>
      <c r="I53" s="27">
        <v>3700</v>
      </c>
      <c r="J53" s="28">
        <f>H53*F53</f>
        <v>6591300</v>
      </c>
      <c r="K53" s="28">
        <f>F53*I53</f>
        <v>1920300</v>
      </c>
    </row>
    <row r="54" spans="1:11" ht="16.5" customHeight="1">
      <c r="A54" s="36"/>
      <c r="B54" s="37"/>
      <c r="C54" s="32"/>
      <c r="D54" s="32"/>
      <c r="E54" s="86"/>
      <c r="F54" s="25"/>
      <c r="G54" s="33"/>
      <c r="H54" s="26"/>
      <c r="I54" s="27"/>
      <c r="J54" s="28"/>
      <c r="K54" s="28"/>
    </row>
    <row r="55" spans="1:11" ht="36.75" customHeight="1">
      <c r="A55" s="36"/>
      <c r="B55" s="37">
        <v>2</v>
      </c>
      <c r="C55" s="32" t="s">
        <v>40</v>
      </c>
      <c r="D55" s="69"/>
      <c r="E55" s="78" t="s">
        <v>56</v>
      </c>
      <c r="F55" s="25">
        <v>87</v>
      </c>
      <c r="G55" s="33" t="s">
        <v>8</v>
      </c>
      <c r="H55" s="26">
        <v>12700</v>
      </c>
      <c r="I55" s="27">
        <v>3700</v>
      </c>
      <c r="J55" s="28">
        <f aca="true" t="shared" si="4" ref="J55:J63">H55*F55</f>
        <v>1104900</v>
      </c>
      <c r="K55" s="28">
        <f aca="true" t="shared" si="5" ref="K55:K63">F55*I55</f>
        <v>321900</v>
      </c>
    </row>
    <row r="56" spans="1:11" ht="15" customHeight="1">
      <c r="A56" s="46"/>
      <c r="B56" s="37"/>
      <c r="C56" s="32"/>
      <c r="D56" s="32"/>
      <c r="E56" s="86"/>
      <c r="F56" s="25"/>
      <c r="G56" s="33"/>
      <c r="H56" s="26"/>
      <c r="I56" s="27"/>
      <c r="J56" s="28"/>
      <c r="K56" s="28"/>
    </row>
    <row r="57" spans="1:11" ht="36.75" customHeight="1">
      <c r="A57" s="36"/>
      <c r="B57" s="37">
        <v>3</v>
      </c>
      <c r="C57" s="90" t="s">
        <v>100</v>
      </c>
      <c r="D57" s="32"/>
      <c r="E57" s="78" t="s">
        <v>57</v>
      </c>
      <c r="F57" s="25">
        <v>104</v>
      </c>
      <c r="G57" s="33" t="s">
        <v>8</v>
      </c>
      <c r="H57" s="26">
        <v>74580</v>
      </c>
      <c r="I57" s="27">
        <v>18500</v>
      </c>
      <c r="J57" s="28">
        <f t="shared" si="4"/>
        <v>7756320</v>
      </c>
      <c r="K57" s="28">
        <f t="shared" si="5"/>
        <v>1924000</v>
      </c>
    </row>
    <row r="58" spans="1:11" ht="15" customHeight="1">
      <c r="A58" s="36"/>
      <c r="B58" s="37"/>
      <c r="C58" s="32"/>
      <c r="D58" s="32"/>
      <c r="E58" s="84"/>
      <c r="F58" s="25"/>
      <c r="G58" s="33"/>
      <c r="H58" s="26"/>
      <c r="I58" s="27"/>
      <c r="J58" s="28"/>
      <c r="K58" s="28"/>
    </row>
    <row r="59" spans="1:11" ht="54" customHeight="1">
      <c r="A59" s="36"/>
      <c r="B59" s="37">
        <v>4</v>
      </c>
      <c r="C59" s="32" t="s">
        <v>85</v>
      </c>
      <c r="D59" s="32"/>
      <c r="E59" s="84"/>
      <c r="F59" s="25">
        <v>362</v>
      </c>
      <c r="G59" s="33" t="s">
        <v>9</v>
      </c>
      <c r="H59" s="26">
        <v>4100</v>
      </c>
      <c r="I59" s="27">
        <v>3200</v>
      </c>
      <c r="J59" s="28">
        <f t="shared" si="4"/>
        <v>1484200</v>
      </c>
      <c r="K59" s="28">
        <f t="shared" si="5"/>
        <v>1158400</v>
      </c>
    </row>
    <row r="60" spans="1:11" ht="13.5" customHeight="1">
      <c r="A60" s="36"/>
      <c r="B60" s="37"/>
      <c r="C60" s="32"/>
      <c r="D60" s="32"/>
      <c r="E60" s="84"/>
      <c r="F60" s="25"/>
      <c r="G60" s="33"/>
      <c r="H60" s="26"/>
      <c r="I60" s="27"/>
      <c r="J60" s="28"/>
      <c r="K60" s="28"/>
    </row>
    <row r="61" spans="1:11" ht="34.5" customHeight="1">
      <c r="A61" s="36"/>
      <c r="B61" s="37">
        <v>5</v>
      </c>
      <c r="C61" s="32" t="s">
        <v>86</v>
      </c>
      <c r="D61" s="32"/>
      <c r="E61" s="78" t="s">
        <v>58</v>
      </c>
      <c r="F61" s="25">
        <v>74</v>
      </c>
      <c r="G61" s="33" t="s">
        <v>8</v>
      </c>
      <c r="H61" s="26">
        <v>14700</v>
      </c>
      <c r="I61" s="27">
        <v>3700</v>
      </c>
      <c r="J61" s="28">
        <f t="shared" si="4"/>
        <v>1087800</v>
      </c>
      <c r="K61" s="28">
        <f t="shared" si="5"/>
        <v>273800</v>
      </c>
    </row>
    <row r="62" spans="1:11" ht="13.5" customHeight="1">
      <c r="A62" s="36"/>
      <c r="B62" s="37"/>
      <c r="C62" s="32"/>
      <c r="D62" s="32"/>
      <c r="E62" s="84"/>
      <c r="F62" s="25"/>
      <c r="G62" s="33"/>
      <c r="H62" s="26"/>
      <c r="I62" s="27"/>
      <c r="J62" s="28"/>
      <c r="K62" s="28"/>
    </row>
    <row r="63" spans="1:11" ht="33.75" customHeight="1">
      <c r="A63" s="36"/>
      <c r="B63" s="37">
        <v>6</v>
      </c>
      <c r="C63" s="32" t="s">
        <v>59</v>
      </c>
      <c r="D63" s="32"/>
      <c r="E63" s="84" t="s">
        <v>60</v>
      </c>
      <c r="F63" s="25">
        <v>25</v>
      </c>
      <c r="G63" s="33" t="s">
        <v>8</v>
      </c>
      <c r="H63" s="26">
        <v>12700</v>
      </c>
      <c r="I63" s="27">
        <v>3700</v>
      </c>
      <c r="J63" s="28">
        <f t="shared" si="4"/>
        <v>317500</v>
      </c>
      <c r="K63" s="28">
        <f t="shared" si="5"/>
        <v>92500</v>
      </c>
    </row>
    <row r="64" spans="1:11" ht="15" customHeight="1">
      <c r="A64" s="54"/>
      <c r="B64" s="39"/>
      <c r="C64" s="40"/>
      <c r="D64" s="40"/>
      <c r="E64" s="89"/>
      <c r="F64" s="41"/>
      <c r="G64" s="42"/>
      <c r="H64" s="43"/>
      <c r="I64" s="44"/>
      <c r="J64" s="94"/>
      <c r="K64" s="94"/>
    </row>
    <row r="65" spans="1:11" ht="15" customHeight="1">
      <c r="A65" s="36" t="s">
        <v>87</v>
      </c>
      <c r="B65" s="17"/>
      <c r="C65" s="18" t="s">
        <v>88</v>
      </c>
      <c r="D65" s="92"/>
      <c r="E65" s="85"/>
      <c r="F65" s="29"/>
      <c r="G65" s="34"/>
      <c r="H65" s="30"/>
      <c r="I65" s="30"/>
      <c r="J65" s="23"/>
      <c r="K65" s="23"/>
    </row>
    <row r="66" spans="1:11" ht="39" customHeight="1">
      <c r="A66" s="36"/>
      <c r="B66" s="38">
        <v>1</v>
      </c>
      <c r="C66" s="24" t="s">
        <v>89</v>
      </c>
      <c r="D66" s="24"/>
      <c r="E66" s="85"/>
      <c r="F66" s="29"/>
      <c r="G66" s="34" t="s">
        <v>8</v>
      </c>
      <c r="H66" s="30"/>
      <c r="I66" s="30"/>
      <c r="J66" s="23"/>
      <c r="K66" s="23"/>
    </row>
    <row r="67" spans="1:11" ht="25.5" customHeight="1">
      <c r="A67" s="36"/>
      <c r="B67" s="38"/>
      <c r="C67" s="24" t="s">
        <v>73</v>
      </c>
      <c r="D67" s="71"/>
      <c r="E67" s="76" t="s">
        <v>61</v>
      </c>
      <c r="F67" s="29"/>
      <c r="G67" s="34" t="s">
        <v>8</v>
      </c>
      <c r="H67" s="30"/>
      <c r="I67" s="30"/>
      <c r="J67" s="23"/>
      <c r="K67" s="23"/>
    </row>
    <row r="68" spans="1:11" ht="34.5" customHeight="1">
      <c r="A68" s="36"/>
      <c r="B68" s="38"/>
      <c r="C68" s="24" t="s">
        <v>74</v>
      </c>
      <c r="D68" s="24"/>
      <c r="E68" s="76" t="s">
        <v>62</v>
      </c>
      <c r="F68" s="29"/>
      <c r="G68" s="34" t="s">
        <v>8</v>
      </c>
      <c r="H68" s="30"/>
      <c r="I68" s="30"/>
      <c r="J68" s="23"/>
      <c r="K68" s="23"/>
    </row>
    <row r="69" spans="1:11" ht="24.75" customHeight="1">
      <c r="A69" s="36"/>
      <c r="B69" s="38"/>
      <c r="C69" s="24"/>
      <c r="D69" s="24" t="s">
        <v>37</v>
      </c>
      <c r="E69" s="76"/>
      <c r="F69" s="29">
        <v>178</v>
      </c>
      <c r="G69" s="34" t="s">
        <v>8</v>
      </c>
      <c r="H69" s="30">
        <v>14700</v>
      </c>
      <c r="I69" s="30">
        <v>3700</v>
      </c>
      <c r="J69" s="23">
        <f>H69*F69</f>
        <v>2616600</v>
      </c>
      <c r="K69" s="23">
        <f>F69*I69</f>
        <v>658600</v>
      </c>
    </row>
    <row r="70" spans="1:11" ht="15" customHeight="1">
      <c r="A70" s="36"/>
      <c r="B70" s="38"/>
      <c r="C70" s="24"/>
      <c r="D70" s="24"/>
      <c r="E70" s="76"/>
      <c r="F70" s="29"/>
      <c r="G70" s="34"/>
      <c r="H70" s="30"/>
      <c r="I70" s="30"/>
      <c r="J70" s="23"/>
      <c r="K70" s="23"/>
    </row>
    <row r="71" spans="1:11" ht="45" customHeight="1">
      <c r="A71" s="36"/>
      <c r="B71" s="38">
        <v>2</v>
      </c>
      <c r="C71" s="24" t="s">
        <v>90</v>
      </c>
      <c r="D71" s="71"/>
      <c r="E71" s="76" t="s">
        <v>63</v>
      </c>
      <c r="F71" s="29">
        <v>688</v>
      </c>
      <c r="G71" s="34" t="s">
        <v>12</v>
      </c>
      <c r="H71" s="30">
        <v>320</v>
      </c>
      <c r="I71" s="30">
        <v>340</v>
      </c>
      <c r="J71" s="23">
        <f aca="true" t="shared" si="6" ref="J71:J79">H71*F71</f>
        <v>220160</v>
      </c>
      <c r="K71" s="23">
        <f aca="true" t="shared" si="7" ref="K71:K79">F71*I71</f>
        <v>233920</v>
      </c>
    </row>
    <row r="72" spans="1:11" ht="14.25" customHeight="1">
      <c r="A72" s="36"/>
      <c r="B72" s="38"/>
      <c r="C72" s="24"/>
      <c r="D72" s="71"/>
      <c r="E72" s="76"/>
      <c r="F72" s="29"/>
      <c r="G72" s="34"/>
      <c r="H72" s="30"/>
      <c r="I72" s="30"/>
      <c r="J72" s="23"/>
      <c r="K72" s="23"/>
    </row>
    <row r="73" spans="1:11" ht="39.75" customHeight="1">
      <c r="A73" s="36"/>
      <c r="B73" s="38">
        <v>3</v>
      </c>
      <c r="C73" s="24" t="s">
        <v>91</v>
      </c>
      <c r="D73" s="71"/>
      <c r="E73" s="76"/>
      <c r="F73" s="29">
        <v>8</v>
      </c>
      <c r="G73" s="34" t="s">
        <v>64</v>
      </c>
      <c r="H73" s="30">
        <v>52300</v>
      </c>
      <c r="I73" s="30">
        <v>18000</v>
      </c>
      <c r="J73" s="23">
        <f t="shared" si="6"/>
        <v>418400</v>
      </c>
      <c r="K73" s="23">
        <f t="shared" si="7"/>
        <v>144000</v>
      </c>
    </row>
    <row r="74" spans="1:11" ht="11.25" customHeight="1">
      <c r="A74" s="36"/>
      <c r="B74" s="38"/>
      <c r="C74" s="24"/>
      <c r="D74" s="71"/>
      <c r="E74" s="76"/>
      <c r="F74" s="29"/>
      <c r="G74" s="34"/>
      <c r="H74" s="30"/>
      <c r="I74" s="30"/>
      <c r="J74" s="23"/>
      <c r="K74" s="23"/>
    </row>
    <row r="75" spans="1:11" ht="24.75" customHeight="1">
      <c r="A75" s="36"/>
      <c r="B75" s="38">
        <v>4</v>
      </c>
      <c r="C75" s="24" t="s">
        <v>92</v>
      </c>
      <c r="D75" s="71"/>
      <c r="E75" s="76"/>
      <c r="F75" s="29">
        <v>30</v>
      </c>
      <c r="G75" s="34" t="s">
        <v>12</v>
      </c>
      <c r="H75" s="30">
        <v>0</v>
      </c>
      <c r="I75" s="30">
        <v>1100</v>
      </c>
      <c r="J75" s="23">
        <f t="shared" si="6"/>
        <v>0</v>
      </c>
      <c r="K75" s="23">
        <f t="shared" si="7"/>
        <v>33000</v>
      </c>
    </row>
    <row r="76" spans="1:11" ht="15" customHeight="1">
      <c r="A76" s="36"/>
      <c r="B76" s="38"/>
      <c r="C76" s="24"/>
      <c r="D76" s="71"/>
      <c r="E76" s="76"/>
      <c r="F76" s="29"/>
      <c r="G76" s="34"/>
      <c r="H76" s="30"/>
      <c r="I76" s="30"/>
      <c r="J76" s="23"/>
      <c r="K76" s="23"/>
    </row>
    <row r="77" spans="1:11" ht="28.5" customHeight="1">
      <c r="A77" s="36"/>
      <c r="B77" s="38">
        <v>5</v>
      </c>
      <c r="C77" s="24" t="s">
        <v>65</v>
      </c>
      <c r="D77" s="71"/>
      <c r="E77" s="76"/>
      <c r="F77" s="29">
        <v>3</v>
      </c>
      <c r="G77" s="34" t="s">
        <v>8</v>
      </c>
      <c r="H77" s="30">
        <v>14700</v>
      </c>
      <c r="I77" s="30">
        <v>3700</v>
      </c>
      <c r="J77" s="23">
        <f t="shared" si="6"/>
        <v>44100</v>
      </c>
      <c r="K77" s="23">
        <f t="shared" si="7"/>
        <v>11100</v>
      </c>
    </row>
    <row r="78" spans="1:11" ht="15" customHeight="1">
      <c r="A78" s="36"/>
      <c r="B78" s="38"/>
      <c r="C78" s="24"/>
      <c r="D78" s="71"/>
      <c r="E78" s="76"/>
      <c r="F78" s="29"/>
      <c r="G78" s="34"/>
      <c r="H78" s="30"/>
      <c r="I78" s="30"/>
      <c r="J78" s="23"/>
      <c r="K78" s="23"/>
    </row>
    <row r="79" spans="1:11" ht="39.75" customHeight="1">
      <c r="A79" s="36"/>
      <c r="B79" s="38">
        <v>6</v>
      </c>
      <c r="C79" s="24" t="s">
        <v>93</v>
      </c>
      <c r="D79" s="71"/>
      <c r="E79" s="76"/>
      <c r="F79" s="29">
        <v>12</v>
      </c>
      <c r="G79" s="34" t="s">
        <v>12</v>
      </c>
      <c r="H79" s="30">
        <v>8900</v>
      </c>
      <c r="I79" s="30">
        <v>7900</v>
      </c>
      <c r="J79" s="23">
        <f t="shared" si="6"/>
        <v>106800</v>
      </c>
      <c r="K79" s="23">
        <f t="shared" si="7"/>
        <v>94800</v>
      </c>
    </row>
    <row r="80" spans="1:11" ht="15" customHeight="1">
      <c r="A80" s="54"/>
      <c r="B80" s="39"/>
      <c r="C80" s="40"/>
      <c r="D80" s="40"/>
      <c r="E80" s="89"/>
      <c r="F80" s="41"/>
      <c r="G80" s="42"/>
      <c r="H80" s="43"/>
      <c r="I80" s="44"/>
      <c r="J80" s="94"/>
      <c r="K80" s="94"/>
    </row>
    <row r="81" spans="1:11" ht="15" customHeight="1">
      <c r="A81" s="36" t="s">
        <v>23</v>
      </c>
      <c r="B81" s="17"/>
      <c r="C81" s="18" t="s">
        <v>27</v>
      </c>
      <c r="D81" s="18"/>
      <c r="E81" s="85"/>
      <c r="F81" s="29"/>
      <c r="G81" s="34"/>
      <c r="H81" s="30"/>
      <c r="I81" s="30"/>
      <c r="J81" s="23"/>
      <c r="K81" s="23"/>
    </row>
    <row r="82" spans="1:11" ht="11.25" customHeight="1">
      <c r="A82" s="36"/>
      <c r="B82" s="38"/>
      <c r="C82" s="24"/>
      <c r="D82" s="24"/>
      <c r="E82" s="85"/>
      <c r="F82" s="29"/>
      <c r="G82" s="34"/>
      <c r="H82" s="30"/>
      <c r="I82" s="30"/>
      <c r="J82" s="23"/>
      <c r="K82" s="23"/>
    </row>
    <row r="83" spans="1:11" ht="18" customHeight="1">
      <c r="A83" s="36"/>
      <c r="B83" s="38">
        <v>1</v>
      </c>
      <c r="C83" s="24" t="s">
        <v>28</v>
      </c>
      <c r="D83" s="24" t="s">
        <v>39</v>
      </c>
      <c r="E83" s="85"/>
      <c r="F83" s="29">
        <v>4</v>
      </c>
      <c r="G83" s="34" t="s">
        <v>13</v>
      </c>
      <c r="H83" s="30">
        <v>0</v>
      </c>
      <c r="I83" s="30">
        <v>18000</v>
      </c>
      <c r="J83" s="23">
        <f>H83*F83</f>
        <v>0</v>
      </c>
      <c r="K83" s="23">
        <f>I83*F83</f>
        <v>72000</v>
      </c>
    </row>
    <row r="84" spans="1:11" ht="12" customHeight="1">
      <c r="A84" s="36"/>
      <c r="B84" s="38"/>
      <c r="C84" s="24"/>
      <c r="D84" s="24"/>
      <c r="E84" s="85"/>
      <c r="F84" s="29"/>
      <c r="G84" s="34"/>
      <c r="H84" s="30"/>
      <c r="I84" s="30"/>
      <c r="J84" s="23"/>
      <c r="K84" s="23"/>
    </row>
    <row r="85" spans="1:11" ht="28.5" customHeight="1">
      <c r="A85" s="36"/>
      <c r="B85" s="38">
        <v>2</v>
      </c>
      <c r="C85" s="24" t="s">
        <v>29</v>
      </c>
      <c r="D85" s="24" t="s">
        <v>39</v>
      </c>
      <c r="E85" s="85"/>
      <c r="F85" s="29">
        <v>6</v>
      </c>
      <c r="G85" s="34" t="s">
        <v>13</v>
      </c>
      <c r="H85" s="30">
        <v>0</v>
      </c>
      <c r="I85" s="30">
        <v>18000</v>
      </c>
      <c r="J85" s="23">
        <f aca="true" t="shared" si="8" ref="J85:J91">H85*F85</f>
        <v>0</v>
      </c>
      <c r="K85" s="23">
        <f aca="true" t="shared" si="9" ref="K85:K91">I85*F85</f>
        <v>108000</v>
      </c>
    </row>
    <row r="86" spans="1:11" ht="13.5" customHeight="1">
      <c r="A86" s="36"/>
      <c r="B86" s="38"/>
      <c r="C86" s="24"/>
      <c r="D86" s="24"/>
      <c r="E86" s="85"/>
      <c r="F86" s="29"/>
      <c r="G86" s="34"/>
      <c r="H86" s="30"/>
      <c r="I86" s="30"/>
      <c r="J86" s="23"/>
      <c r="K86" s="23"/>
    </row>
    <row r="87" spans="1:11" ht="24.75" customHeight="1">
      <c r="A87" s="36"/>
      <c r="B87" s="38">
        <v>3</v>
      </c>
      <c r="C87" s="24" t="s">
        <v>30</v>
      </c>
      <c r="D87" s="24" t="s">
        <v>39</v>
      </c>
      <c r="E87" s="85"/>
      <c r="F87" s="29">
        <v>6</v>
      </c>
      <c r="G87" s="34" t="s">
        <v>13</v>
      </c>
      <c r="H87" s="30">
        <v>0</v>
      </c>
      <c r="I87" s="30">
        <v>18000</v>
      </c>
      <c r="J87" s="23">
        <f t="shared" si="8"/>
        <v>0</v>
      </c>
      <c r="K87" s="23">
        <f t="shared" si="9"/>
        <v>108000</v>
      </c>
    </row>
    <row r="88" spans="1:11" ht="15.75" customHeight="1">
      <c r="A88" s="36"/>
      <c r="B88" s="38"/>
      <c r="C88" s="24"/>
      <c r="D88" s="24"/>
      <c r="E88" s="85"/>
      <c r="F88" s="29"/>
      <c r="G88" s="34"/>
      <c r="H88" s="30"/>
      <c r="I88" s="30"/>
      <c r="J88" s="23"/>
      <c r="K88" s="23"/>
    </row>
    <row r="89" spans="1:11" ht="16.5" customHeight="1">
      <c r="A89" s="36"/>
      <c r="B89" s="38">
        <v>4</v>
      </c>
      <c r="C89" s="24" t="s">
        <v>31</v>
      </c>
      <c r="D89" s="24" t="s">
        <v>39</v>
      </c>
      <c r="E89" s="85"/>
      <c r="F89" s="29">
        <v>2</v>
      </c>
      <c r="G89" s="34" t="s">
        <v>13</v>
      </c>
      <c r="H89" s="30">
        <v>0</v>
      </c>
      <c r="I89" s="30">
        <v>18000</v>
      </c>
      <c r="J89" s="23">
        <f t="shared" si="8"/>
        <v>0</v>
      </c>
      <c r="K89" s="23">
        <f t="shared" si="9"/>
        <v>36000</v>
      </c>
    </row>
    <row r="90" spans="1:11" ht="12.75" customHeight="1">
      <c r="A90" s="36"/>
      <c r="B90" s="38"/>
      <c r="C90" s="24"/>
      <c r="D90" s="24"/>
      <c r="E90" s="85"/>
      <c r="F90" s="29"/>
      <c r="G90" s="34"/>
      <c r="H90" s="30"/>
      <c r="I90" s="30"/>
      <c r="J90" s="23"/>
      <c r="K90" s="23"/>
    </row>
    <row r="91" spans="1:11" ht="19.5" customHeight="1">
      <c r="A91" s="36"/>
      <c r="B91" s="38">
        <v>5</v>
      </c>
      <c r="C91" s="24" t="s">
        <v>32</v>
      </c>
      <c r="D91" s="24" t="s">
        <v>39</v>
      </c>
      <c r="E91" s="85"/>
      <c r="F91" s="29">
        <v>2</v>
      </c>
      <c r="G91" s="34" t="s">
        <v>13</v>
      </c>
      <c r="H91" s="30">
        <v>0</v>
      </c>
      <c r="I91" s="30">
        <v>18000</v>
      </c>
      <c r="J91" s="23">
        <f t="shared" si="8"/>
        <v>0</v>
      </c>
      <c r="K91" s="23">
        <f t="shared" si="9"/>
        <v>36000</v>
      </c>
    </row>
    <row r="92" spans="1:11" ht="15">
      <c r="A92" s="54"/>
      <c r="B92" s="39"/>
      <c r="C92" s="40"/>
      <c r="D92" s="40"/>
      <c r="E92" s="89"/>
      <c r="F92" s="41"/>
      <c r="G92" s="42"/>
      <c r="H92" s="95"/>
      <c r="I92" s="95"/>
      <c r="J92" s="94"/>
      <c r="K92" s="94"/>
    </row>
    <row r="93" spans="1:11" ht="15">
      <c r="A93" s="36" t="s">
        <v>22</v>
      </c>
      <c r="B93" s="17"/>
      <c r="C93" s="18" t="s">
        <v>33</v>
      </c>
      <c r="D93" s="92"/>
      <c r="E93" s="84"/>
      <c r="F93" s="25"/>
      <c r="G93" s="33"/>
      <c r="H93" s="30"/>
      <c r="I93" s="30"/>
      <c r="J93" s="23"/>
      <c r="K93" s="23"/>
    </row>
    <row r="94" spans="1:11" ht="18.75" customHeight="1">
      <c r="A94" s="36"/>
      <c r="B94" s="37">
        <v>1</v>
      </c>
      <c r="C94" s="32" t="s">
        <v>94</v>
      </c>
      <c r="D94" s="32" t="s">
        <v>39</v>
      </c>
      <c r="E94" s="84"/>
      <c r="F94" s="25">
        <v>70</v>
      </c>
      <c r="G94" s="33" t="s">
        <v>13</v>
      </c>
      <c r="H94" s="30">
        <v>35000</v>
      </c>
      <c r="I94" s="30">
        <v>22000</v>
      </c>
      <c r="J94" s="23">
        <f>F94*H94</f>
        <v>2450000</v>
      </c>
      <c r="K94" s="23">
        <f>F94*I94</f>
        <v>1540000</v>
      </c>
    </row>
    <row r="95" spans="1:11" ht="12.75" customHeight="1">
      <c r="A95" s="36"/>
      <c r="B95" s="37"/>
      <c r="C95" s="32"/>
      <c r="D95" s="32"/>
      <c r="E95" s="84"/>
      <c r="F95" s="25"/>
      <c r="G95" s="33"/>
      <c r="H95" s="30"/>
      <c r="I95" s="30"/>
      <c r="J95" s="23"/>
      <c r="K95" s="23"/>
    </row>
    <row r="96" spans="1:11" ht="31.5" customHeight="1">
      <c r="A96" s="91"/>
      <c r="B96" s="37">
        <v>2</v>
      </c>
      <c r="C96" s="32" t="s">
        <v>95</v>
      </c>
      <c r="D96" s="32"/>
      <c r="E96" s="84"/>
      <c r="F96" s="25">
        <v>1</v>
      </c>
      <c r="G96" s="33" t="s">
        <v>13</v>
      </c>
      <c r="H96" s="30">
        <v>0</v>
      </c>
      <c r="I96" s="30">
        <v>1200000</v>
      </c>
      <c r="J96" s="23">
        <f>F96*H96</f>
        <v>0</v>
      </c>
      <c r="K96" s="23">
        <f>F96*I96</f>
        <v>1200000</v>
      </c>
    </row>
    <row r="97" spans="1:11" ht="15">
      <c r="A97" s="54" t="s">
        <v>96</v>
      </c>
      <c r="B97" s="39"/>
      <c r="C97" s="40"/>
      <c r="D97" s="40"/>
      <c r="E97" s="89"/>
      <c r="F97" s="41"/>
      <c r="G97" s="42"/>
      <c r="H97" s="43"/>
      <c r="I97" s="44"/>
      <c r="J97" s="94"/>
      <c r="K97" s="94"/>
    </row>
    <row r="98" spans="1:11" ht="15">
      <c r="A98" s="71"/>
      <c r="B98" s="17"/>
      <c r="C98" s="18" t="s">
        <v>66</v>
      </c>
      <c r="D98" s="92"/>
      <c r="E98" s="85"/>
      <c r="F98" s="29"/>
      <c r="G98" s="34"/>
      <c r="H98" s="30"/>
      <c r="I98" s="30"/>
      <c r="J98" s="70"/>
      <c r="K98" s="70"/>
    </row>
    <row r="99" spans="1:11" ht="15">
      <c r="A99" s="71"/>
      <c r="B99" s="71"/>
      <c r="C99" s="70"/>
      <c r="D99" s="70"/>
      <c r="E99" s="79"/>
      <c r="F99" s="72"/>
      <c r="G99" s="73"/>
      <c r="H99" s="73"/>
      <c r="I99" s="70"/>
      <c r="J99" s="70"/>
      <c r="K99" s="70"/>
    </row>
    <row r="100" spans="1:11" ht="15">
      <c r="A100" s="71"/>
      <c r="B100" s="71">
        <v>1</v>
      </c>
      <c r="C100" s="70" t="s">
        <v>97</v>
      </c>
      <c r="D100" s="70"/>
      <c r="E100" s="79"/>
      <c r="F100" s="25">
        <v>1</v>
      </c>
      <c r="G100" s="33" t="s">
        <v>13</v>
      </c>
      <c r="H100" s="73">
        <v>22500</v>
      </c>
      <c r="I100" s="70">
        <v>16500</v>
      </c>
      <c r="J100" s="70">
        <f>F100*H100</f>
        <v>22500</v>
      </c>
      <c r="K100" s="70">
        <f>I100*F100</f>
        <v>16500</v>
      </c>
    </row>
    <row r="101" spans="1:11" ht="15">
      <c r="A101" s="71"/>
      <c r="B101" s="71"/>
      <c r="C101" s="70"/>
      <c r="D101" s="70"/>
      <c r="E101" s="79"/>
      <c r="F101" s="72"/>
      <c r="G101" s="73"/>
      <c r="H101" s="73"/>
      <c r="I101" s="70"/>
      <c r="J101" s="70"/>
      <c r="K101" s="70"/>
    </row>
    <row r="102" spans="1:11" ht="15">
      <c r="A102" s="71"/>
      <c r="B102" s="71">
        <v>2</v>
      </c>
      <c r="C102" s="70" t="s">
        <v>67</v>
      </c>
      <c r="D102" s="70"/>
      <c r="E102" s="79"/>
      <c r="F102" s="25">
        <v>4</v>
      </c>
      <c r="G102" s="33" t="s">
        <v>13</v>
      </c>
      <c r="H102" s="73">
        <v>22500</v>
      </c>
      <c r="I102" s="70">
        <v>16500</v>
      </c>
      <c r="J102" s="70">
        <f>F102*H102</f>
        <v>90000</v>
      </c>
      <c r="K102" s="70">
        <f>I102*F102</f>
        <v>66000</v>
      </c>
    </row>
    <row r="103" spans="1:11" ht="15">
      <c r="A103" s="71"/>
      <c r="B103" s="71"/>
      <c r="C103" s="70"/>
      <c r="D103" s="70"/>
      <c r="E103" s="79"/>
      <c r="F103" s="72"/>
      <c r="G103" s="73"/>
      <c r="H103" s="73"/>
      <c r="I103" s="70"/>
      <c r="J103" s="70"/>
      <c r="K103" s="70"/>
    </row>
    <row r="104" spans="1:11" ht="15">
      <c r="A104" s="71"/>
      <c r="B104" s="71">
        <v>3</v>
      </c>
      <c r="C104" s="70" t="s">
        <v>68</v>
      </c>
      <c r="D104" s="70"/>
      <c r="E104" s="79"/>
      <c r="F104" s="25">
        <v>2</v>
      </c>
      <c r="G104" s="33" t="s">
        <v>13</v>
      </c>
      <c r="H104" s="73">
        <v>22500</v>
      </c>
      <c r="I104" s="70">
        <v>16500</v>
      </c>
      <c r="J104" s="70">
        <f>F104*H104</f>
        <v>45000</v>
      </c>
      <c r="K104" s="70">
        <f>I104*F104</f>
        <v>33000</v>
      </c>
    </row>
    <row r="105" spans="1:11" ht="15">
      <c r="A105" s="71"/>
      <c r="B105" s="71"/>
      <c r="C105" s="70"/>
      <c r="D105" s="70"/>
      <c r="E105" s="79"/>
      <c r="F105" s="72"/>
      <c r="G105" s="33"/>
      <c r="H105" s="73"/>
      <c r="I105" s="70"/>
      <c r="J105" s="70"/>
      <c r="K105" s="70"/>
    </row>
    <row r="106" spans="1:11" ht="54" customHeight="1">
      <c r="A106" s="71"/>
      <c r="B106" s="71">
        <v>4</v>
      </c>
      <c r="C106" s="74" t="s">
        <v>98</v>
      </c>
      <c r="D106" s="70"/>
      <c r="E106" s="79"/>
      <c r="F106" s="25">
        <v>7</v>
      </c>
      <c r="G106" s="33" t="s">
        <v>13</v>
      </c>
      <c r="H106" s="73">
        <v>11500</v>
      </c>
      <c r="I106" s="70">
        <v>8500</v>
      </c>
      <c r="J106" s="70">
        <f>F106*H106</f>
        <v>80500</v>
      </c>
      <c r="K106" s="70">
        <f>I106*F106</f>
        <v>59500</v>
      </c>
    </row>
    <row r="107" spans="1:11" ht="46.5" customHeight="1">
      <c r="A107" s="71"/>
      <c r="B107" s="71"/>
      <c r="C107" s="105" t="s">
        <v>102</v>
      </c>
      <c r="D107" s="106"/>
      <c r="E107" s="106"/>
      <c r="F107" s="106"/>
      <c r="G107" s="106"/>
      <c r="H107" s="106"/>
      <c r="I107" s="107"/>
      <c r="J107" s="104">
        <f>SUM(J8:J106)</f>
        <v>28123680</v>
      </c>
      <c r="K107" s="104">
        <f>SUM(K8:K106)</f>
        <v>30418670</v>
      </c>
    </row>
    <row r="108" spans="3:11" ht="15">
      <c r="C108" s="105" t="s">
        <v>101</v>
      </c>
      <c r="D108" s="106"/>
      <c r="E108" s="106"/>
      <c r="F108" s="106"/>
      <c r="G108" s="106"/>
      <c r="H108" s="106"/>
      <c r="I108" s="107"/>
      <c r="J108" s="116">
        <f>+J107+K107</f>
        <v>58542350</v>
      </c>
      <c r="K108" s="117"/>
    </row>
    <row r="109" spans="3:11" ht="15">
      <c r="C109" s="105" t="s">
        <v>103</v>
      </c>
      <c r="D109" s="106"/>
      <c r="E109" s="106"/>
      <c r="F109" s="106"/>
      <c r="G109" s="106"/>
      <c r="H109" s="106"/>
      <c r="I109" s="107"/>
      <c r="J109" s="116">
        <f>+J108*1.27</f>
        <v>74348784.5</v>
      </c>
      <c r="K109" s="117"/>
    </row>
    <row r="110" spans="3:11" ht="15">
      <c r="C110" s="31"/>
      <c r="D110" s="31"/>
      <c r="E110" s="65"/>
      <c r="F110" s="48"/>
      <c r="G110" s="47"/>
      <c r="H110" s="47"/>
      <c r="I110" s="31"/>
      <c r="J110" s="115"/>
      <c r="K110" s="31"/>
    </row>
    <row r="111" spans="3:11" ht="15">
      <c r="C111" s="31"/>
      <c r="D111" s="31"/>
      <c r="E111" s="66"/>
      <c r="F111" s="31"/>
      <c r="G111" s="31"/>
      <c r="H111" s="31"/>
      <c r="I111" s="31"/>
      <c r="J111" s="115"/>
      <c r="K111" s="31"/>
    </row>
    <row r="112" spans="3:11" ht="15">
      <c r="C112" s="31"/>
      <c r="D112" s="31"/>
      <c r="E112" s="66"/>
      <c r="F112" s="31"/>
      <c r="G112" s="31"/>
      <c r="H112" s="31"/>
      <c r="I112" s="31"/>
      <c r="J112" s="31"/>
      <c r="K112" s="31"/>
    </row>
    <row r="113" spans="3:11" ht="15">
      <c r="C113" s="31"/>
      <c r="D113" s="31"/>
      <c r="E113" s="66"/>
      <c r="F113" s="31"/>
      <c r="G113" s="31"/>
      <c r="H113" s="31"/>
      <c r="I113" s="31"/>
      <c r="J113" s="31"/>
      <c r="K113" s="31"/>
    </row>
    <row r="114" spans="3:11" ht="15">
      <c r="C114" s="31"/>
      <c r="D114" s="31"/>
      <c r="E114" s="66"/>
      <c r="F114" s="31"/>
      <c r="G114" s="31"/>
      <c r="H114" s="31"/>
      <c r="I114" s="31"/>
      <c r="J114" s="31"/>
      <c r="K114" s="31"/>
    </row>
    <row r="115" spans="3:11" ht="15">
      <c r="C115" s="31"/>
      <c r="D115" s="31"/>
      <c r="E115" s="66"/>
      <c r="F115" s="31"/>
      <c r="G115" s="31"/>
      <c r="H115" s="31"/>
      <c r="I115" s="31"/>
      <c r="J115" s="31"/>
      <c r="K115" s="31"/>
    </row>
    <row r="116" spans="3:11" ht="15">
      <c r="C116" s="31"/>
      <c r="D116" s="31"/>
      <c r="E116" s="66"/>
      <c r="F116" s="31"/>
      <c r="G116" s="31"/>
      <c r="H116" s="31"/>
      <c r="I116" s="31"/>
      <c r="J116" s="31"/>
      <c r="K116" s="31"/>
    </row>
    <row r="117" spans="3:11" ht="15">
      <c r="C117" s="31"/>
      <c r="D117" s="31"/>
      <c r="E117" s="66"/>
      <c r="F117" s="31"/>
      <c r="G117" s="31"/>
      <c r="H117" s="31"/>
      <c r="I117" s="31"/>
      <c r="J117" s="31"/>
      <c r="K117" s="31"/>
    </row>
    <row r="118" spans="3:11" ht="15">
      <c r="C118" s="31"/>
      <c r="D118" s="31"/>
      <c r="E118" s="66"/>
      <c r="F118" s="31"/>
      <c r="G118" s="31"/>
      <c r="H118" s="31"/>
      <c r="I118" s="31"/>
      <c r="J118" s="31"/>
      <c r="K118" s="31"/>
    </row>
    <row r="119" spans="3:11" ht="15">
      <c r="C119" s="31"/>
      <c r="D119" s="31"/>
      <c r="E119" s="66"/>
      <c r="F119" s="31"/>
      <c r="G119" s="31"/>
      <c r="H119" s="31"/>
      <c r="I119" s="31"/>
      <c r="J119" s="31"/>
      <c r="K119" s="31"/>
    </row>
    <row r="120" spans="3:11" ht="15">
      <c r="C120" s="31"/>
      <c r="D120" s="31"/>
      <c r="E120" s="66"/>
      <c r="F120" s="31"/>
      <c r="G120" s="31"/>
      <c r="H120" s="31"/>
      <c r="I120" s="31"/>
      <c r="J120" s="31"/>
      <c r="K120" s="31"/>
    </row>
    <row r="121" spans="3:11" ht="15">
      <c r="C121" s="31"/>
      <c r="D121" s="31"/>
      <c r="E121" s="66"/>
      <c r="F121" s="31"/>
      <c r="G121" s="31"/>
      <c r="H121" s="31"/>
      <c r="I121" s="31"/>
      <c r="J121" s="31"/>
      <c r="K121" s="31"/>
    </row>
    <row r="122" spans="3:11" ht="15">
      <c r="C122" s="31"/>
      <c r="D122" s="31"/>
      <c r="E122" s="66"/>
      <c r="F122" s="31"/>
      <c r="G122" s="31"/>
      <c r="H122" s="31"/>
      <c r="I122" s="31"/>
      <c r="J122" s="31"/>
      <c r="K122" s="31"/>
    </row>
    <row r="123" spans="3:11" ht="15">
      <c r="C123" s="31"/>
      <c r="D123" s="31"/>
      <c r="E123" s="66"/>
      <c r="F123" s="31"/>
      <c r="G123" s="31"/>
      <c r="H123" s="31"/>
      <c r="I123" s="31"/>
      <c r="J123" s="31"/>
      <c r="K123" s="31"/>
    </row>
    <row r="124" spans="3:11" ht="15">
      <c r="C124" s="31"/>
      <c r="D124" s="31"/>
      <c r="E124" s="66"/>
      <c r="F124" s="31"/>
      <c r="G124" s="31"/>
      <c r="H124" s="31"/>
      <c r="I124" s="31"/>
      <c r="J124" s="31"/>
      <c r="K124" s="31"/>
    </row>
    <row r="125" spans="3:11" ht="15">
      <c r="C125" s="31"/>
      <c r="D125" s="31"/>
      <c r="E125" s="66"/>
      <c r="F125" s="31"/>
      <c r="G125" s="31"/>
      <c r="H125" s="31"/>
      <c r="I125" s="31"/>
      <c r="J125" s="31"/>
      <c r="K125" s="31"/>
    </row>
    <row r="126" spans="3:11" ht="15">
      <c r="C126" s="31"/>
      <c r="D126" s="31"/>
      <c r="E126" s="66"/>
      <c r="F126" s="31"/>
      <c r="G126" s="31"/>
      <c r="H126" s="31"/>
      <c r="I126" s="31"/>
      <c r="J126" s="31"/>
      <c r="K126" s="31"/>
    </row>
    <row r="127" spans="3:11" ht="15">
      <c r="C127" s="31"/>
      <c r="D127" s="31"/>
      <c r="E127" s="66"/>
      <c r="F127" s="31"/>
      <c r="G127" s="31"/>
      <c r="H127" s="31"/>
      <c r="I127" s="31"/>
      <c r="J127" s="31"/>
      <c r="K127" s="31"/>
    </row>
    <row r="128" spans="3:11" ht="15">
      <c r="C128" s="31"/>
      <c r="D128" s="31"/>
      <c r="E128" s="66"/>
      <c r="F128" s="31"/>
      <c r="G128" s="31"/>
      <c r="H128" s="31"/>
      <c r="I128" s="31"/>
      <c r="J128" s="31"/>
      <c r="K128" s="31"/>
    </row>
    <row r="129" spans="3:11" ht="15">
      <c r="C129" s="31"/>
      <c r="D129" s="31"/>
      <c r="E129" s="66"/>
      <c r="F129" s="31"/>
      <c r="G129" s="31"/>
      <c r="H129" s="31"/>
      <c r="I129" s="31"/>
      <c r="J129" s="31"/>
      <c r="K129" s="31"/>
    </row>
    <row r="130" spans="3:11" ht="15">
      <c r="C130" s="31"/>
      <c r="D130" s="31"/>
      <c r="E130" s="66"/>
      <c r="F130" s="31"/>
      <c r="G130" s="31"/>
      <c r="H130" s="31"/>
      <c r="I130" s="31"/>
      <c r="J130" s="31"/>
      <c r="K130" s="31"/>
    </row>
    <row r="131" spans="3:11" ht="15">
      <c r="C131" s="31"/>
      <c r="D131" s="31"/>
      <c r="E131" s="66"/>
      <c r="F131" s="31"/>
      <c r="G131" s="31"/>
      <c r="H131" s="31"/>
      <c r="I131" s="31"/>
      <c r="J131" s="31"/>
      <c r="K131" s="31"/>
    </row>
    <row r="132" spans="3:11" ht="15">
      <c r="C132" s="31"/>
      <c r="D132" s="31"/>
      <c r="E132" s="66"/>
      <c r="F132" s="31"/>
      <c r="G132" s="31"/>
      <c r="H132" s="31"/>
      <c r="I132" s="31"/>
      <c r="J132" s="31"/>
      <c r="K132" s="31"/>
    </row>
    <row r="133" spans="3:11" ht="15">
      <c r="C133" s="31"/>
      <c r="D133" s="31"/>
      <c r="E133" s="66"/>
      <c r="F133" s="31"/>
      <c r="G133" s="31"/>
      <c r="H133" s="31"/>
      <c r="I133" s="31"/>
      <c r="J133" s="31"/>
      <c r="K133" s="31"/>
    </row>
    <row r="134" spans="3:11" ht="15">
      <c r="C134" s="31"/>
      <c r="D134" s="31"/>
      <c r="E134" s="66"/>
      <c r="F134" s="31"/>
      <c r="G134" s="31"/>
      <c r="H134" s="31"/>
      <c r="I134" s="31"/>
      <c r="J134" s="31"/>
      <c r="K134" s="31"/>
    </row>
    <row r="135" spans="3:11" ht="15">
      <c r="C135" s="31"/>
      <c r="D135" s="31"/>
      <c r="E135" s="66"/>
      <c r="F135" s="31"/>
      <c r="G135" s="31"/>
      <c r="H135" s="31"/>
      <c r="I135" s="31"/>
      <c r="J135" s="31"/>
      <c r="K135" s="31"/>
    </row>
    <row r="136" spans="3:11" ht="15">
      <c r="C136" s="31"/>
      <c r="D136" s="31"/>
      <c r="E136" s="66"/>
      <c r="F136" s="31"/>
      <c r="G136" s="31"/>
      <c r="H136" s="31"/>
      <c r="I136" s="31"/>
      <c r="J136" s="31"/>
      <c r="K136" s="31"/>
    </row>
    <row r="137" spans="3:11" ht="15">
      <c r="C137" s="31"/>
      <c r="D137" s="31"/>
      <c r="E137" s="66"/>
      <c r="F137" s="31"/>
      <c r="G137" s="31"/>
      <c r="H137" s="31"/>
      <c r="I137" s="31"/>
      <c r="J137" s="31"/>
      <c r="K137" s="31"/>
    </row>
    <row r="138" spans="3:11" ht="15">
      <c r="C138" s="31"/>
      <c r="D138" s="31"/>
      <c r="E138" s="66"/>
      <c r="F138" s="31"/>
      <c r="G138" s="31"/>
      <c r="H138" s="31"/>
      <c r="I138" s="31"/>
      <c r="J138" s="31"/>
      <c r="K138" s="31"/>
    </row>
    <row r="139" spans="3:11" ht="15">
      <c r="C139" s="31"/>
      <c r="D139" s="31"/>
      <c r="E139" s="66"/>
      <c r="F139" s="31"/>
      <c r="G139" s="31"/>
      <c r="H139" s="31"/>
      <c r="I139" s="31"/>
      <c r="J139" s="31"/>
      <c r="K139" s="31"/>
    </row>
    <row r="140" spans="3:11" ht="15">
      <c r="C140" s="31"/>
      <c r="D140" s="31"/>
      <c r="E140" s="66"/>
      <c r="F140" s="31"/>
      <c r="G140" s="31"/>
      <c r="H140" s="31"/>
      <c r="I140" s="31"/>
      <c r="J140" s="31"/>
      <c r="K140" s="31"/>
    </row>
    <row r="141" spans="3:11" ht="15">
      <c r="C141" s="31"/>
      <c r="D141" s="31"/>
      <c r="E141" s="66"/>
      <c r="F141" s="31"/>
      <c r="G141" s="31"/>
      <c r="H141" s="31"/>
      <c r="I141" s="31"/>
      <c r="J141" s="31"/>
      <c r="K141" s="31"/>
    </row>
    <row r="142" spans="3:11" ht="15">
      <c r="C142" s="31"/>
      <c r="D142" s="31"/>
      <c r="E142" s="66"/>
      <c r="F142" s="31"/>
      <c r="G142" s="31"/>
      <c r="H142" s="31"/>
      <c r="I142" s="31"/>
      <c r="J142" s="31"/>
      <c r="K142" s="31"/>
    </row>
    <row r="143" spans="3:11" ht="15">
      <c r="C143" s="31"/>
      <c r="D143" s="31"/>
      <c r="E143" s="66"/>
      <c r="F143" s="31"/>
      <c r="G143" s="31"/>
      <c r="H143" s="31"/>
      <c r="I143" s="31"/>
      <c r="J143" s="31"/>
      <c r="K143" s="31"/>
    </row>
    <row r="144" spans="3:11" ht="15">
      <c r="C144" s="31"/>
      <c r="D144" s="31"/>
      <c r="E144" s="66"/>
      <c r="F144" s="31"/>
      <c r="G144" s="31"/>
      <c r="H144" s="31"/>
      <c r="I144" s="31"/>
      <c r="J144" s="31"/>
      <c r="K144" s="31"/>
    </row>
    <row r="145" spans="3:11" ht="15">
      <c r="C145" s="31"/>
      <c r="D145" s="31"/>
      <c r="E145" s="66"/>
      <c r="F145" s="31"/>
      <c r="G145" s="31"/>
      <c r="H145" s="31"/>
      <c r="I145" s="31"/>
      <c r="J145" s="31"/>
      <c r="K145" s="31"/>
    </row>
    <row r="146" spans="3:11" ht="15">
      <c r="C146" s="31"/>
      <c r="D146" s="31"/>
      <c r="E146" s="66"/>
      <c r="F146" s="31"/>
      <c r="G146" s="31"/>
      <c r="H146" s="31"/>
      <c r="I146" s="31"/>
      <c r="J146" s="31"/>
      <c r="K146" s="31"/>
    </row>
    <row r="147" spans="3:11" ht="15">
      <c r="C147" s="31"/>
      <c r="D147" s="31"/>
      <c r="E147" s="66"/>
      <c r="F147" s="31"/>
      <c r="G147" s="31"/>
      <c r="H147" s="31"/>
      <c r="I147" s="31"/>
      <c r="J147" s="31"/>
      <c r="K147" s="31"/>
    </row>
    <row r="148" spans="3:11" ht="15">
      <c r="C148" s="31"/>
      <c r="D148" s="31"/>
      <c r="E148" s="66"/>
      <c r="F148" s="31"/>
      <c r="G148" s="31"/>
      <c r="H148" s="31"/>
      <c r="I148" s="31"/>
      <c r="J148" s="31"/>
      <c r="K148" s="31"/>
    </row>
    <row r="149" spans="3:11" ht="15">
      <c r="C149" s="31"/>
      <c r="D149" s="31"/>
      <c r="E149" s="66"/>
      <c r="F149" s="31"/>
      <c r="G149" s="31"/>
      <c r="H149" s="31"/>
      <c r="I149" s="31"/>
      <c r="J149" s="31"/>
      <c r="K149" s="31"/>
    </row>
    <row r="150" spans="3:11" ht="15">
      <c r="C150" s="31"/>
      <c r="D150" s="31"/>
      <c r="E150" s="66"/>
      <c r="F150" s="31"/>
      <c r="G150" s="31"/>
      <c r="H150" s="31"/>
      <c r="I150" s="31"/>
      <c r="J150" s="31"/>
      <c r="K150" s="31"/>
    </row>
    <row r="151" spans="3:11" ht="15">
      <c r="C151" s="31"/>
      <c r="D151" s="31"/>
      <c r="E151" s="66"/>
      <c r="F151" s="31"/>
      <c r="G151" s="31"/>
      <c r="H151" s="31"/>
      <c r="I151" s="31"/>
      <c r="J151" s="31"/>
      <c r="K151" s="31"/>
    </row>
    <row r="152" spans="3:11" ht="15">
      <c r="C152" s="31"/>
      <c r="D152" s="31"/>
      <c r="E152" s="66"/>
      <c r="F152" s="31"/>
      <c r="G152" s="31"/>
      <c r="H152" s="31"/>
      <c r="I152" s="31"/>
      <c r="J152" s="31"/>
      <c r="K152" s="31"/>
    </row>
    <row r="153" spans="3:11" ht="15">
      <c r="C153" s="31"/>
      <c r="D153" s="31"/>
      <c r="E153" s="66"/>
      <c r="F153" s="31"/>
      <c r="G153" s="31"/>
      <c r="H153" s="31"/>
      <c r="I153" s="31"/>
      <c r="J153" s="31"/>
      <c r="K153" s="31"/>
    </row>
    <row r="154" spans="3:11" ht="15">
      <c r="C154" s="31"/>
      <c r="D154" s="31"/>
      <c r="E154" s="66"/>
      <c r="F154" s="31"/>
      <c r="G154" s="31"/>
      <c r="H154" s="31"/>
      <c r="I154" s="31"/>
      <c r="J154" s="31"/>
      <c r="K154" s="31"/>
    </row>
    <row r="155" spans="3:11" ht="15">
      <c r="C155" s="31"/>
      <c r="D155" s="31"/>
      <c r="E155" s="66"/>
      <c r="F155" s="31"/>
      <c r="G155" s="31"/>
      <c r="H155" s="31"/>
      <c r="I155" s="31"/>
      <c r="J155" s="31"/>
      <c r="K155" s="31"/>
    </row>
    <row r="156" spans="3:11" ht="15">
      <c r="C156" s="31"/>
      <c r="D156" s="31"/>
      <c r="E156" s="66"/>
      <c r="F156" s="31"/>
      <c r="G156" s="31"/>
      <c r="H156" s="31"/>
      <c r="I156" s="31"/>
      <c r="J156" s="31"/>
      <c r="K156" s="31"/>
    </row>
    <row r="157" spans="3:11" ht="15">
      <c r="C157" s="31"/>
      <c r="D157" s="31"/>
      <c r="E157" s="66"/>
      <c r="F157" s="31"/>
      <c r="G157" s="31"/>
      <c r="H157" s="31"/>
      <c r="I157" s="31"/>
      <c r="J157" s="31"/>
      <c r="K157" s="31"/>
    </row>
    <row r="158" spans="3:11" ht="15">
      <c r="C158" s="31"/>
      <c r="D158" s="31"/>
      <c r="E158" s="66"/>
      <c r="F158" s="31"/>
      <c r="G158" s="31"/>
      <c r="H158" s="31"/>
      <c r="I158" s="31"/>
      <c r="J158" s="31"/>
      <c r="K158" s="31"/>
    </row>
    <row r="159" spans="3:11" ht="15">
      <c r="C159" s="31"/>
      <c r="D159" s="31"/>
      <c r="E159" s="66"/>
      <c r="F159" s="31"/>
      <c r="G159" s="31"/>
      <c r="H159" s="31"/>
      <c r="I159" s="31"/>
      <c r="J159" s="31"/>
      <c r="K159" s="31"/>
    </row>
    <row r="160" spans="3:11" ht="15">
      <c r="C160" s="31"/>
      <c r="D160" s="31"/>
      <c r="E160" s="66"/>
      <c r="F160" s="31"/>
      <c r="G160" s="31"/>
      <c r="H160" s="31"/>
      <c r="I160" s="31"/>
      <c r="J160" s="31"/>
      <c r="K160" s="31"/>
    </row>
    <row r="161" spans="3:11" ht="15">
      <c r="C161" s="31"/>
      <c r="D161" s="31"/>
      <c r="E161" s="66"/>
      <c r="F161" s="31"/>
      <c r="G161" s="31"/>
      <c r="H161" s="31"/>
      <c r="I161" s="31"/>
      <c r="J161" s="31"/>
      <c r="K161" s="31"/>
    </row>
    <row r="162" spans="3:11" ht="15">
      <c r="C162" s="31"/>
      <c r="D162" s="31"/>
      <c r="E162" s="66"/>
      <c r="F162" s="31"/>
      <c r="G162" s="31"/>
      <c r="H162" s="31"/>
      <c r="I162" s="31"/>
      <c r="J162" s="31"/>
      <c r="K162" s="31"/>
    </row>
    <row r="163" spans="3:11" ht="15">
      <c r="C163" s="31"/>
      <c r="D163" s="31"/>
      <c r="E163" s="66"/>
      <c r="F163" s="31"/>
      <c r="G163" s="31"/>
      <c r="H163" s="31"/>
      <c r="I163" s="31"/>
      <c r="J163" s="31"/>
      <c r="K163" s="31"/>
    </row>
    <row r="164" spans="3:11" ht="15">
      <c r="C164" s="31"/>
      <c r="D164" s="31"/>
      <c r="E164" s="66"/>
      <c r="F164" s="31"/>
      <c r="G164" s="31"/>
      <c r="H164" s="31"/>
      <c r="I164" s="31"/>
      <c r="J164" s="31"/>
      <c r="K164" s="31"/>
    </row>
    <row r="165" spans="3:11" ht="15">
      <c r="C165" s="31"/>
      <c r="D165" s="31"/>
      <c r="E165" s="66"/>
      <c r="F165" s="31"/>
      <c r="G165" s="31"/>
      <c r="H165" s="31"/>
      <c r="I165" s="31"/>
      <c r="J165" s="31"/>
      <c r="K165" s="31"/>
    </row>
    <row r="166" spans="3:11" ht="15">
      <c r="C166" s="31"/>
      <c r="D166" s="31"/>
      <c r="E166" s="66"/>
      <c r="F166" s="31"/>
      <c r="G166" s="31"/>
      <c r="H166" s="31"/>
      <c r="I166" s="31"/>
      <c r="J166" s="31"/>
      <c r="K166" s="31"/>
    </row>
    <row r="167" spans="3:11" ht="15">
      <c r="C167" s="31"/>
      <c r="D167" s="31"/>
      <c r="E167" s="66"/>
      <c r="F167" s="31"/>
      <c r="G167" s="31"/>
      <c r="H167" s="31"/>
      <c r="I167" s="31"/>
      <c r="J167" s="31"/>
      <c r="K167" s="31"/>
    </row>
    <row r="168" spans="3:11" ht="15">
      <c r="C168" s="31"/>
      <c r="D168" s="31"/>
      <c r="E168" s="66"/>
      <c r="F168" s="31"/>
      <c r="G168" s="31"/>
      <c r="H168" s="31"/>
      <c r="I168" s="31"/>
      <c r="J168" s="31"/>
      <c r="K168" s="31"/>
    </row>
    <row r="169" spans="3:11" ht="15"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3:11" ht="15">
      <c r="C170" s="31"/>
      <c r="D170" s="31"/>
      <c r="E170" s="31"/>
      <c r="F170" s="31"/>
      <c r="G170" s="31"/>
      <c r="H170" s="31"/>
      <c r="I170" s="31"/>
      <c r="J170" s="31"/>
      <c r="K170" s="31"/>
    </row>
  </sheetData>
  <sheetProtection/>
  <mergeCells count="10">
    <mergeCell ref="C109:I109"/>
    <mergeCell ref="J109:K109"/>
    <mergeCell ref="C108:I108"/>
    <mergeCell ref="A5:C5"/>
    <mergeCell ref="A2:K2"/>
    <mergeCell ref="B3:G3"/>
    <mergeCell ref="A4:B4"/>
    <mergeCell ref="C4:K4"/>
    <mergeCell ref="C107:I107"/>
    <mergeCell ref="J108:K108"/>
  </mergeCells>
  <printOptions gridLines="1"/>
  <pageMargins left="0.7" right="0.7" top="0.75" bottom="0.75" header="0.3" footer="0.3"/>
  <pageSetup horizontalDpi="600" verticalDpi="600" orientation="landscape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UHMI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Bozóky László</dc:creator>
  <cp:keywords/>
  <dc:description/>
  <cp:lastModifiedBy>PC</cp:lastModifiedBy>
  <cp:lastPrinted>2014-08-29T11:30:26Z</cp:lastPrinted>
  <dcterms:created xsi:type="dcterms:W3CDTF">2013-06-12T08:14:29Z</dcterms:created>
  <dcterms:modified xsi:type="dcterms:W3CDTF">2021-01-22T12:44:26Z</dcterms:modified>
  <cp:category/>
  <cp:version/>
  <cp:contentType/>
  <cp:contentStatus/>
</cp:coreProperties>
</file>